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4\Результаты ЕГЭ\Пересдача 4 и 5  июля\"/>
    </mc:Choice>
  </mc:AlternateContent>
  <xr:revisionPtr revIDLastSave="0" documentId="13_ncr:1_{436521E0-3916-404A-9449-4EFDD71A0D92}" xr6:coauthVersionLast="36" xr6:coauthVersionMax="36" xr10:uidLastSave="{00000000-0000-0000-0000-000000000000}"/>
  <bookViews>
    <workbookView xWindow="0" yWindow="0" windowWidth="28800" windowHeight="11880" activeTab="2" xr2:uid="{9DC806F8-2E34-4854-9150-0ACEF77064EC}"/>
  </bookViews>
  <sheets>
    <sheet name="Общие данные за 04.07" sheetId="1" r:id="rId1"/>
    <sheet name="Распределение тестовых баллов" sheetId="3" r:id="rId2"/>
    <sheet name="Сравнительный анализ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K31" i="1"/>
  <c r="I31" i="1"/>
  <c r="G31" i="1"/>
  <c r="E31" i="1"/>
  <c r="M30" i="1"/>
  <c r="K30" i="1"/>
  <c r="I30" i="1"/>
  <c r="G30" i="1"/>
  <c r="E30" i="1"/>
  <c r="M29" i="1"/>
  <c r="K29" i="1"/>
  <c r="I29" i="1"/>
  <c r="G29" i="1"/>
  <c r="E29" i="1"/>
  <c r="M28" i="1"/>
  <c r="K28" i="1"/>
  <c r="I28" i="1"/>
  <c r="G28" i="1"/>
  <c r="E28" i="1"/>
  <c r="M27" i="1"/>
  <c r="K27" i="1"/>
  <c r="I27" i="1"/>
  <c r="G27" i="1"/>
  <c r="E27" i="1"/>
  <c r="M26" i="1"/>
  <c r="K26" i="1"/>
  <c r="I26" i="1"/>
  <c r="G26" i="1"/>
  <c r="E26" i="1"/>
  <c r="M25" i="1"/>
  <c r="K25" i="1"/>
  <c r="I25" i="1"/>
  <c r="G25" i="1"/>
  <c r="E25" i="1"/>
  <c r="M24" i="1"/>
  <c r="K24" i="1"/>
  <c r="I24" i="1"/>
  <c r="G24" i="1"/>
  <c r="E24" i="1"/>
  <c r="M23" i="1"/>
  <c r="K23" i="1"/>
  <c r="I23" i="1"/>
  <c r="G23" i="1"/>
  <c r="E23" i="1"/>
  <c r="M22" i="1"/>
  <c r="K22" i="1"/>
  <c r="I22" i="1"/>
  <c r="G22" i="1"/>
  <c r="E22" i="1"/>
  <c r="M21" i="1"/>
  <c r="K21" i="1"/>
  <c r="I21" i="1"/>
  <c r="G21" i="1"/>
  <c r="E21" i="1"/>
  <c r="M20" i="1"/>
  <c r="K20" i="1"/>
  <c r="I20" i="1"/>
  <c r="G20" i="1"/>
  <c r="E20" i="1"/>
  <c r="M19" i="1"/>
  <c r="K19" i="1"/>
  <c r="I19" i="1"/>
  <c r="G19" i="1"/>
  <c r="E19" i="1"/>
  <c r="M18" i="1"/>
  <c r="K18" i="1"/>
  <c r="I18" i="1"/>
  <c r="G18" i="1"/>
  <c r="E18" i="1"/>
  <c r="M17" i="1"/>
  <c r="K17" i="1"/>
  <c r="I17" i="1"/>
  <c r="G17" i="1"/>
  <c r="E17" i="1"/>
  <c r="M16" i="1"/>
  <c r="K16" i="1"/>
  <c r="I16" i="1"/>
  <c r="G16" i="1"/>
  <c r="E16" i="1"/>
  <c r="M15" i="1"/>
  <c r="K15" i="1"/>
  <c r="I15" i="1"/>
  <c r="G15" i="1"/>
  <c r="E15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M5" i="1"/>
  <c r="K5" i="1"/>
  <c r="I5" i="1"/>
  <c r="G5" i="1"/>
  <c r="E5" i="1"/>
  <c r="M4" i="1"/>
  <c r="K4" i="1"/>
  <c r="I4" i="1"/>
  <c r="G4" i="1"/>
  <c r="E4" i="1"/>
  <c r="M3" i="1"/>
  <c r="K3" i="1"/>
  <c r="I3" i="1"/>
  <c r="G3" i="1"/>
  <c r="E3" i="1"/>
  <c r="M2" i="1"/>
  <c r="K2" i="1"/>
  <c r="I2" i="1"/>
  <c r="G2" i="1"/>
  <c r="E2" i="1"/>
  <c r="K38" i="2"/>
  <c r="K37" i="2"/>
  <c r="C4" i="2" l="1"/>
  <c r="D4" i="2"/>
  <c r="E4" i="2"/>
  <c r="K39" i="2" s="1"/>
  <c r="F4" i="2"/>
  <c r="G4" i="2"/>
  <c r="H4" i="2"/>
  <c r="I4" i="2"/>
  <c r="J4" i="2"/>
  <c r="K4" i="2"/>
  <c r="L4" i="2"/>
  <c r="M4" i="2"/>
  <c r="N4" i="2"/>
  <c r="O4" i="2"/>
  <c r="B4" i="2"/>
</calcChain>
</file>

<file path=xl/sharedStrings.xml><?xml version="1.0" encoding="utf-8"?>
<sst xmlns="http://schemas.openxmlformats.org/spreadsheetml/2006/main" count="142" uniqueCount="117">
  <si>
    <t>МСУ</t>
  </si>
  <si>
    <t>Количество подавших заявление, чел.</t>
  </si>
  <si>
    <t>Приморский край</t>
  </si>
  <si>
    <t>2 Арсеньев ГО</t>
  </si>
  <si>
    <t>5 Владивосток ГО</t>
  </si>
  <si>
    <t>7 Находка ГО</t>
  </si>
  <si>
    <t>8 Партизанск ГО</t>
  </si>
  <si>
    <t>12 Фокино ГО</t>
  </si>
  <si>
    <t>20 Надеждинский МР</t>
  </si>
  <si>
    <t>Доля от 61 до 80, %</t>
  </si>
  <si>
    <t>Доля от 81 до 99, %</t>
  </si>
  <si>
    <t>100 баллов, чел.</t>
  </si>
  <si>
    <t>Доля 100 баллов, %</t>
  </si>
  <si>
    <t>Средний тестовый балл</t>
  </si>
  <si>
    <t>От 81 до 99, чел.</t>
  </si>
  <si>
    <t>От 61 до 80, чел.</t>
  </si>
  <si>
    <t>Количество не преодолевших минимальный порог, чел.</t>
  </si>
  <si>
    <t>Артём ГО</t>
  </si>
  <si>
    <t>Арсеньев ГО</t>
  </si>
  <si>
    <t>Дальнегорск ГО</t>
  </si>
  <si>
    <t>Владивосток ГО</t>
  </si>
  <si>
    <t>Лесозаводск ГО</t>
  </si>
  <si>
    <t>Находка ГО</t>
  </si>
  <si>
    <t>Партизанск ГО</t>
  </si>
  <si>
    <t>Анучинский МО</t>
  </si>
  <si>
    <t>Фокино ГО</t>
  </si>
  <si>
    <t>Спасский МР</t>
  </si>
  <si>
    <t>Хорольский МО</t>
  </si>
  <si>
    <t>Код МСУ</t>
  </si>
  <si>
    <t>Кавалеровский МО</t>
  </si>
  <si>
    <t>Красноармейский МО</t>
  </si>
  <si>
    <t>Надеждинский МР</t>
  </si>
  <si>
    <t>Партизанский МО</t>
  </si>
  <si>
    <t>Черниговский МО</t>
  </si>
  <si>
    <t>От порога до 60, чел.</t>
  </si>
  <si>
    <t>Доля от порога до 60, %</t>
  </si>
  <si>
    <t>Доля не преодолевших минимальный порог, %</t>
  </si>
  <si>
    <t>Общий итог</t>
  </si>
  <si>
    <t>Количество фактически принявших участие, чел.</t>
  </si>
  <si>
    <t>Доля фактически принявших участие, %</t>
  </si>
  <si>
    <t>кластер 1</t>
  </si>
  <si>
    <t>кластер 2</t>
  </si>
  <si>
    <t>кластер 3</t>
  </si>
  <si>
    <t>кластер 4</t>
  </si>
  <si>
    <t>Уссурийск ГО</t>
  </si>
  <si>
    <t>10 Уссурийск ГО</t>
  </si>
  <si>
    <t>4 Дальнереченск ГО</t>
  </si>
  <si>
    <t>9 Спасск-Дальний ГО</t>
  </si>
  <si>
    <t>22 Пожарский МО</t>
  </si>
  <si>
    <t>32 Хасанский МО</t>
  </si>
  <si>
    <t>3 Дальнегорск ГО</t>
  </si>
  <si>
    <t>11 Анучинский МО</t>
  </si>
  <si>
    <t>13 Кавалеровский МО</t>
  </si>
  <si>
    <t>14 Красноармейский МО</t>
  </si>
  <si>
    <t>не преодолели минимальный порог ни в  основной день, ни в  "президентские дни"</t>
  </si>
  <si>
    <t>не преодолели минимальный порог в  основной день, но перодолели в  "президентские дни"</t>
  </si>
  <si>
    <t>преодолели порог в  основной день, но не преодолели в  "президентские дни"</t>
  </si>
  <si>
    <t>преодолели порог в основной день и в  "президентские дни"</t>
  </si>
  <si>
    <t>кол-во участников, не преодолевших минимальный порог в  основные сроки и в  "президентские дни"</t>
  </si>
  <si>
    <t>кол-во участников, не преодолевших минимальный порог в  основные сроки и  в  "президентские дни", Результат остался на прежнем уровне</t>
  </si>
  <si>
    <t>кол-во участников, не преодолевших минимальный порог в  основные сроки и  в  "президентские дни", Результат повышен</t>
  </si>
  <si>
    <t>кол-во участников, не преодолевших минимальный порог в  основные сроки и  в  "президентские дни", Результат понижен</t>
  </si>
  <si>
    <t>кол-во участников, из не преодолевших минимальный порог в  основные сроки, но преодолевших минимальный порог в  "президентские дни"</t>
  </si>
  <si>
    <t>кол-во участников, из не преодолевших минимальный порог в  основные сроки, но преодолевших минимальный порог в  "президентские дни"
Результат повышен</t>
  </si>
  <si>
    <t>кол-во участников,  преодолевших минимальный порог в  основные сроки, но не преодолевших минимальный порог в  "президентские дни"</t>
  </si>
  <si>
    <t>кол-во участников, из преодолевших минимальный порог в  основные сроки, но не преодолевших порог в  "президентские дни"
Результат понижен</t>
  </si>
  <si>
    <t>кол-во участников,  преодолевших минимальный порог в  основные сроки и в  "президентские дни"</t>
  </si>
  <si>
    <t>кол-во участников, из преодолевших минимальный порог в  основные сроки и в  "президентские дни"
Результат на  том же уровне</t>
  </si>
  <si>
    <t>кол-во участников, из преодолевших минимальный порог в  основные сроки и в  "президентские дни"
Результат повышен</t>
  </si>
  <si>
    <t>кол-во участников, из преодолевших минимальный порог в  основные сроки и в  "президентские дни"
Результат понижен</t>
  </si>
  <si>
    <t>минимальный балл - 42</t>
  </si>
  <si>
    <t>распределение тестовых баллов</t>
  </si>
  <si>
    <t>Дальнереченск ГО</t>
  </si>
  <si>
    <t>Спасск-Дальний ГО</t>
  </si>
  <si>
    <t>Кировский МР</t>
  </si>
  <si>
    <t>Михайловский МР</t>
  </si>
  <si>
    <t>Лазовский МО</t>
  </si>
  <si>
    <t>Большой камень ГО</t>
  </si>
  <si>
    <t>Октябрьский МО</t>
  </si>
  <si>
    <t>Пожарский МО</t>
  </si>
  <si>
    <t>Тернейский МО</t>
  </si>
  <si>
    <t>Пограничный МО</t>
  </si>
  <si>
    <t>Хасанский МО</t>
  </si>
  <si>
    <t>Ханкайский МО</t>
  </si>
  <si>
    <t>1 Артём ГО</t>
  </si>
  <si>
    <t>6 Лесозаводск ГО</t>
  </si>
  <si>
    <t>16 Кировский МР</t>
  </si>
  <si>
    <t>17 Михайловский МР</t>
  </si>
  <si>
    <t>18Лазовский МО</t>
  </si>
  <si>
    <t>19 Большой камень ГО</t>
  </si>
  <si>
    <t>21 Октябрьский МО</t>
  </si>
  <si>
    <t>23 Спасский МР</t>
  </si>
  <si>
    <t>26 Партизанский МО</t>
  </si>
  <si>
    <t>28 Черниговский МО</t>
  </si>
  <si>
    <t>29 Хорольский МО</t>
  </si>
  <si>
    <t>30 Тернейский МО</t>
  </si>
  <si>
    <t>31 Пограничный МО</t>
  </si>
  <si>
    <t>33 Ханкайский МО</t>
  </si>
  <si>
    <t>всего участников, улучшивших  результат в  сравнении с  основными сроками</t>
  </si>
  <si>
    <t>всего участников,  ухудшивших  результат в  сравнении с  основными сроками</t>
  </si>
  <si>
    <t>всего участников, результат которых остался прежним в  сравнении с  основными сроками</t>
  </si>
  <si>
    <t>Арсеньевский ГО</t>
  </si>
  <si>
    <t>Дальнегорский ГО</t>
  </si>
  <si>
    <t>Дальнереченский ГО</t>
  </si>
  <si>
    <t>Лесозаводский ГО</t>
  </si>
  <si>
    <t>Партизанский ГО</t>
  </si>
  <si>
    <t>ГО Спасск-Дальний</t>
  </si>
  <si>
    <t>ГО ЗАТО Фокино</t>
  </si>
  <si>
    <t>Красноармеский МО</t>
  </si>
  <si>
    <t>ГО Большой камень</t>
  </si>
  <si>
    <t>Спасского МР</t>
  </si>
  <si>
    <t>Партизанского МО</t>
  </si>
  <si>
    <t>Черниговского МО</t>
  </si>
  <si>
    <t>Пограничного МО</t>
  </si>
  <si>
    <t>Хасансккий МО</t>
  </si>
  <si>
    <t>Данные по участникам, имеющим фактический результат за пересдачу в  "президентские дни" (ВТГ). Рассматривается минимальный порог - 42 баллов</t>
  </si>
  <si>
    <t xml:space="preserve">из них не преодолели минимальный порог в  основные сроки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</si>
</sst>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5" fillId="3" borderId="1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10" fillId="0" borderId="0" xfId="0" applyFont="1"/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1" fontId="2" fillId="5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/>
    <xf numFmtId="0" fontId="11" fillId="0" borderId="0" xfId="0" applyFont="1"/>
    <xf numFmtId="0" fontId="1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2" fillId="0" borderId="2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'Общие данные за 04.07'!$G$1</c:f>
              <c:strCache>
                <c:ptCount val="1"/>
                <c:pt idx="0">
                  <c:v>Доля не преодолевших минимальный порог,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04.07'!$B$3:$B$24</c:f>
              <c:strCache>
                <c:ptCount val="22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Дальнегорский ГО</c:v>
                </c:pt>
                <c:pt idx="3">
                  <c:v>Дальнереченский ГО</c:v>
                </c:pt>
                <c:pt idx="4">
                  <c:v>Владивосток ГО</c:v>
                </c:pt>
                <c:pt idx="5">
                  <c:v>Лесозаводский ГО</c:v>
                </c:pt>
                <c:pt idx="6">
                  <c:v>Находка ГО</c:v>
                </c:pt>
                <c:pt idx="7">
                  <c:v>Партизанский ГО</c:v>
                </c:pt>
                <c:pt idx="8">
                  <c:v>ГО Спасск-Дальний</c:v>
                </c:pt>
                <c:pt idx="9">
                  <c:v>Уссурийск ГО</c:v>
                </c:pt>
                <c:pt idx="10">
                  <c:v>Анучинский МО</c:v>
                </c:pt>
                <c:pt idx="11">
                  <c:v>ГО ЗАТО Фокино</c:v>
                </c:pt>
                <c:pt idx="12">
                  <c:v>Кавалеровский МО</c:v>
                </c:pt>
                <c:pt idx="13">
                  <c:v>Красноармеский МО</c:v>
                </c:pt>
                <c:pt idx="14">
                  <c:v>Кировский МР</c:v>
                </c:pt>
                <c:pt idx="15">
                  <c:v>Михайловский МР</c:v>
                </c:pt>
                <c:pt idx="16">
                  <c:v>Лазовский МО</c:v>
                </c:pt>
                <c:pt idx="17">
                  <c:v>ГО Большой камень</c:v>
                </c:pt>
                <c:pt idx="18">
                  <c:v>Надеждинский МР</c:v>
                </c:pt>
                <c:pt idx="19">
                  <c:v>Октябрьский МО</c:v>
                </c:pt>
                <c:pt idx="20">
                  <c:v>Пожарский МО</c:v>
                </c:pt>
                <c:pt idx="21">
                  <c:v>Спасского МР</c:v>
                </c:pt>
              </c:strCache>
            </c:strRef>
          </c:cat>
          <c:val>
            <c:numRef>
              <c:f>'Общие данные за 04.07'!$G$3:$G$24</c:f>
              <c:numCache>
                <c:formatCode>0</c:formatCode>
                <c:ptCount val="22"/>
                <c:pt idx="0" formatCode="0.0">
                  <c:v>72.41379310344827</c:v>
                </c:pt>
                <c:pt idx="1">
                  <c:v>80</c:v>
                </c:pt>
                <c:pt idx="2">
                  <c:v>100</c:v>
                </c:pt>
                <c:pt idx="3">
                  <c:v>80</c:v>
                </c:pt>
                <c:pt idx="4" formatCode="0.0">
                  <c:v>72.277227722772281</c:v>
                </c:pt>
                <c:pt idx="5">
                  <c:v>100</c:v>
                </c:pt>
                <c:pt idx="6">
                  <c:v>75</c:v>
                </c:pt>
                <c:pt idx="7" formatCode="0.0">
                  <c:v>71.428571428571431</c:v>
                </c:pt>
                <c:pt idx="8" formatCode="0.0">
                  <c:v>62.5</c:v>
                </c:pt>
                <c:pt idx="9">
                  <c:v>75</c:v>
                </c:pt>
                <c:pt idx="10">
                  <c:v>100</c:v>
                </c:pt>
                <c:pt idx="11">
                  <c:v>100</c:v>
                </c:pt>
                <c:pt idx="12" formatCode="0.0">
                  <c:v>66.666666666666657</c:v>
                </c:pt>
                <c:pt idx="13">
                  <c:v>100</c:v>
                </c:pt>
                <c:pt idx="14">
                  <c:v>50</c:v>
                </c:pt>
                <c:pt idx="15" formatCode="0.0">
                  <c:v>85.714285714285708</c:v>
                </c:pt>
                <c:pt idx="16">
                  <c:v>0</c:v>
                </c:pt>
                <c:pt idx="17">
                  <c:v>100</c:v>
                </c:pt>
                <c:pt idx="18">
                  <c:v>100</c:v>
                </c:pt>
                <c:pt idx="19">
                  <c:v>50</c:v>
                </c:pt>
                <c:pt idx="20" formatCode="0.0">
                  <c:v>90.909090909090907</c:v>
                </c:pt>
                <c:pt idx="21" formatCode="0.0">
                  <c:v>66.666666666666657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1-412D-907B-ABDF72D1360D}"/>
            </c:ext>
          </c:extLst>
        </c:ser>
        <c:ser>
          <c:idx val="1"/>
          <c:order val="1"/>
          <c:tx>
            <c:strRef>
              <c:f>'Общие данные за 04.07'!$I$1</c:f>
              <c:strCache>
                <c:ptCount val="1"/>
                <c:pt idx="0">
                  <c:v>Доля от порога до 60,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04.07'!$B$3:$B$24</c:f>
              <c:strCache>
                <c:ptCount val="22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Дальнегорский ГО</c:v>
                </c:pt>
                <c:pt idx="3">
                  <c:v>Дальнереченский ГО</c:v>
                </c:pt>
                <c:pt idx="4">
                  <c:v>Владивосток ГО</c:v>
                </c:pt>
                <c:pt idx="5">
                  <c:v>Лесозаводский ГО</c:v>
                </c:pt>
                <c:pt idx="6">
                  <c:v>Находка ГО</c:v>
                </c:pt>
                <c:pt idx="7">
                  <c:v>Партизанский ГО</c:v>
                </c:pt>
                <c:pt idx="8">
                  <c:v>ГО Спасск-Дальний</c:v>
                </c:pt>
                <c:pt idx="9">
                  <c:v>Уссурийск ГО</c:v>
                </c:pt>
                <c:pt idx="10">
                  <c:v>Анучинский МО</c:v>
                </c:pt>
                <c:pt idx="11">
                  <c:v>ГО ЗАТО Фокино</c:v>
                </c:pt>
                <c:pt idx="12">
                  <c:v>Кавалеровский МО</c:v>
                </c:pt>
                <c:pt idx="13">
                  <c:v>Красноармеский МО</c:v>
                </c:pt>
                <c:pt idx="14">
                  <c:v>Кировский МР</c:v>
                </c:pt>
                <c:pt idx="15">
                  <c:v>Михайловский МР</c:v>
                </c:pt>
                <c:pt idx="16">
                  <c:v>Лазовский МО</c:v>
                </c:pt>
                <c:pt idx="17">
                  <c:v>ГО Большой камень</c:v>
                </c:pt>
                <c:pt idx="18">
                  <c:v>Надеждинский МР</c:v>
                </c:pt>
                <c:pt idx="19">
                  <c:v>Октябрьский МО</c:v>
                </c:pt>
                <c:pt idx="20">
                  <c:v>Пожарский МО</c:v>
                </c:pt>
                <c:pt idx="21">
                  <c:v>Спасского МР</c:v>
                </c:pt>
              </c:strCache>
            </c:strRef>
          </c:cat>
          <c:val>
            <c:numRef>
              <c:f>'Общие данные за 04.07'!$I$3:$I$24</c:f>
              <c:numCache>
                <c:formatCode>0</c:formatCode>
                <c:ptCount val="22"/>
                <c:pt idx="0" formatCode="0.0">
                  <c:v>20.689655172413794</c:v>
                </c:pt>
                <c:pt idx="1">
                  <c:v>20</c:v>
                </c:pt>
                <c:pt idx="2">
                  <c:v>0</c:v>
                </c:pt>
                <c:pt idx="3">
                  <c:v>20</c:v>
                </c:pt>
                <c:pt idx="4" formatCode="0.0">
                  <c:v>21.782178217821784</c:v>
                </c:pt>
                <c:pt idx="5">
                  <c:v>0</c:v>
                </c:pt>
                <c:pt idx="6" formatCode="0.0">
                  <c:v>19.444444444444446</c:v>
                </c:pt>
                <c:pt idx="7" formatCode="0.0">
                  <c:v>28.571428571428569</c:v>
                </c:pt>
                <c:pt idx="8" formatCode="0.0">
                  <c:v>37.5</c:v>
                </c:pt>
                <c:pt idx="9">
                  <c:v>25</c:v>
                </c:pt>
                <c:pt idx="10">
                  <c:v>0</c:v>
                </c:pt>
                <c:pt idx="11">
                  <c:v>0</c:v>
                </c:pt>
                <c:pt idx="12" formatCode="0.0">
                  <c:v>33.333333333333329</c:v>
                </c:pt>
                <c:pt idx="13">
                  <c:v>0</c:v>
                </c:pt>
                <c:pt idx="14">
                  <c:v>50</c:v>
                </c:pt>
                <c:pt idx="15">
                  <c:v>0</c:v>
                </c:pt>
                <c:pt idx="16">
                  <c:v>50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 formatCode="0.0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1-412D-907B-ABDF72D1360D}"/>
            </c:ext>
          </c:extLst>
        </c:ser>
        <c:ser>
          <c:idx val="2"/>
          <c:order val="2"/>
          <c:tx>
            <c:strRef>
              <c:f>'Общие данные за 04.07'!$K$1</c:f>
              <c:strCache>
                <c:ptCount val="1"/>
                <c:pt idx="0">
                  <c:v>Доля от 61 до 80, %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04.07'!$B$3:$B$24</c:f>
              <c:strCache>
                <c:ptCount val="22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Дальнегорский ГО</c:v>
                </c:pt>
                <c:pt idx="3">
                  <c:v>Дальнереченский ГО</c:v>
                </c:pt>
                <c:pt idx="4">
                  <c:v>Владивосток ГО</c:v>
                </c:pt>
                <c:pt idx="5">
                  <c:v>Лесозаводский ГО</c:v>
                </c:pt>
                <c:pt idx="6">
                  <c:v>Находка ГО</c:v>
                </c:pt>
                <c:pt idx="7">
                  <c:v>Партизанский ГО</c:v>
                </c:pt>
                <c:pt idx="8">
                  <c:v>ГО Спасск-Дальний</c:v>
                </c:pt>
                <c:pt idx="9">
                  <c:v>Уссурийск ГО</c:v>
                </c:pt>
                <c:pt idx="10">
                  <c:v>Анучинский МО</c:v>
                </c:pt>
                <c:pt idx="11">
                  <c:v>ГО ЗАТО Фокино</c:v>
                </c:pt>
                <c:pt idx="12">
                  <c:v>Кавалеровский МО</c:v>
                </c:pt>
                <c:pt idx="13">
                  <c:v>Красноармеский МО</c:v>
                </c:pt>
                <c:pt idx="14">
                  <c:v>Кировский МР</c:v>
                </c:pt>
                <c:pt idx="15">
                  <c:v>Михайловский МР</c:v>
                </c:pt>
                <c:pt idx="16">
                  <c:v>Лазовский МО</c:v>
                </c:pt>
                <c:pt idx="17">
                  <c:v>ГО Большой камень</c:v>
                </c:pt>
                <c:pt idx="18">
                  <c:v>Надеждинский МР</c:v>
                </c:pt>
                <c:pt idx="19">
                  <c:v>Октябрьский МО</c:v>
                </c:pt>
                <c:pt idx="20">
                  <c:v>Пожарский МО</c:v>
                </c:pt>
                <c:pt idx="21">
                  <c:v>Спасского МР</c:v>
                </c:pt>
              </c:strCache>
            </c:strRef>
          </c:cat>
          <c:val>
            <c:numRef>
              <c:f>'Общие данные за 04.07'!$K$3:$K$24</c:f>
              <c:numCache>
                <c:formatCode>0</c:formatCode>
                <c:ptCount val="22"/>
                <c:pt idx="0" formatCode="0.0">
                  <c:v>3.4482758620689653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3.9603960396039604</c:v>
                </c:pt>
                <c:pt idx="5">
                  <c:v>0</c:v>
                </c:pt>
                <c:pt idx="6" formatCode="0.0">
                  <c:v>2.7777777777777777</c:v>
                </c:pt>
                <c:pt idx="7">
                  <c:v>0</c:v>
                </c:pt>
                <c:pt idx="8">
                  <c:v>0</c:v>
                </c:pt>
                <c:pt idx="9" formatCode="0.0">
                  <c:v>2.5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50</c:v>
                </c:pt>
                <c:pt idx="17">
                  <c:v>0</c:v>
                </c:pt>
                <c:pt idx="18">
                  <c:v>0</c:v>
                </c:pt>
                <c:pt idx="19">
                  <c:v>50</c:v>
                </c:pt>
                <c:pt idx="20" formatCode="0.0">
                  <c:v>9.0909090909090917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61-412D-907B-ABDF72D13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3407"/>
        <c:axId val="1635530239"/>
      </c:barChart>
      <c:catAx>
        <c:axId val="1125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5530239"/>
        <c:crosses val="autoZero"/>
        <c:auto val="1"/>
        <c:lblAlgn val="ctr"/>
        <c:lblOffset val="100"/>
        <c:noMultiLvlLbl val="0"/>
      </c:catAx>
      <c:valAx>
        <c:axId val="163553023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942519008958395E-2"/>
          <c:y val="6.8435757952962542E-2"/>
          <c:w val="0.95705748099104138"/>
          <c:h val="0.66513778159557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'Сравнительный анализ'!$D$3</c:f>
              <c:strCache>
                <c:ptCount val="1"/>
                <c:pt idx="0">
                  <c:v>кол-во участников, не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анализ'!$A$5:$A$24</c:f>
              <c:strCache>
                <c:ptCount val="20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6 Лесозаводск ГО</c:v>
                </c:pt>
                <c:pt idx="6">
                  <c:v>7 Находка ГО</c:v>
                </c:pt>
                <c:pt idx="7">
                  <c:v>8 Партизанск ГО</c:v>
                </c:pt>
                <c:pt idx="8">
                  <c:v>9 Спасск-Дальний ГО</c:v>
                </c:pt>
                <c:pt idx="9">
                  <c:v>10 Уссурийск ГО</c:v>
                </c:pt>
                <c:pt idx="10">
                  <c:v>11 Анучинский МО</c:v>
                </c:pt>
                <c:pt idx="11">
                  <c:v>12 Фокино ГО</c:v>
                </c:pt>
                <c:pt idx="12">
                  <c:v>13 Кавалеровский МО</c:v>
                </c:pt>
                <c:pt idx="13">
                  <c:v>14 Красноармейский МО</c:v>
                </c:pt>
                <c:pt idx="14">
                  <c:v>16 Кировский МР</c:v>
                </c:pt>
                <c:pt idx="15">
                  <c:v>17 Михайловский МР</c:v>
                </c:pt>
                <c:pt idx="16">
                  <c:v>18Лазовский МО</c:v>
                </c:pt>
                <c:pt idx="17">
                  <c:v>19 Большой камень ГО</c:v>
                </c:pt>
                <c:pt idx="18">
                  <c:v>20 Надеждинский МР</c:v>
                </c:pt>
                <c:pt idx="19">
                  <c:v>21 Октябрьский МО</c:v>
                </c:pt>
              </c:strCache>
            </c:strRef>
          </c:cat>
          <c:val>
            <c:numRef>
              <c:f>'Сравнительный анализ'!$D$5:$D$25</c:f>
              <c:numCache>
                <c:formatCode>General</c:formatCode>
                <c:ptCount val="21"/>
                <c:pt idx="0">
                  <c:v>21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68</c:v>
                </c:pt>
                <c:pt idx="5">
                  <c:v>5</c:v>
                </c:pt>
                <c:pt idx="6">
                  <c:v>25</c:v>
                </c:pt>
                <c:pt idx="7">
                  <c:v>5</c:v>
                </c:pt>
                <c:pt idx="8">
                  <c:v>5</c:v>
                </c:pt>
                <c:pt idx="9">
                  <c:v>29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6</c:v>
                </c:pt>
                <c:pt idx="16">
                  <c:v>0</c:v>
                </c:pt>
                <c:pt idx="17">
                  <c:v>6</c:v>
                </c:pt>
                <c:pt idx="18">
                  <c:v>2</c:v>
                </c:pt>
                <c:pt idx="19">
                  <c:v>1</c:v>
                </c:pt>
                <c:pt idx="2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2-4B63-9C66-BC6A14371614}"/>
            </c:ext>
          </c:extLst>
        </c:ser>
        <c:ser>
          <c:idx val="1"/>
          <c:order val="1"/>
          <c:tx>
            <c:strRef>
              <c:f>'Сравнительный анализ'!$H$3</c:f>
              <c:strCache>
                <c:ptCount val="1"/>
                <c:pt idx="0">
                  <c:v>кол-во участников, из не преодолевших минимальный порог в  основные сроки, но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анализ'!$A$5:$A$24</c:f>
              <c:strCache>
                <c:ptCount val="20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6 Лесозаводск ГО</c:v>
                </c:pt>
                <c:pt idx="6">
                  <c:v>7 Находка ГО</c:v>
                </c:pt>
                <c:pt idx="7">
                  <c:v>8 Партизанск ГО</c:v>
                </c:pt>
                <c:pt idx="8">
                  <c:v>9 Спасск-Дальний ГО</c:v>
                </c:pt>
                <c:pt idx="9">
                  <c:v>10 Уссурийск ГО</c:v>
                </c:pt>
                <c:pt idx="10">
                  <c:v>11 Анучинский МО</c:v>
                </c:pt>
                <c:pt idx="11">
                  <c:v>12 Фокино ГО</c:v>
                </c:pt>
                <c:pt idx="12">
                  <c:v>13 Кавалеровский МО</c:v>
                </c:pt>
                <c:pt idx="13">
                  <c:v>14 Красноармейский МО</c:v>
                </c:pt>
                <c:pt idx="14">
                  <c:v>16 Кировский МР</c:v>
                </c:pt>
                <c:pt idx="15">
                  <c:v>17 Михайловский МР</c:v>
                </c:pt>
                <c:pt idx="16">
                  <c:v>18Лазовский МО</c:v>
                </c:pt>
                <c:pt idx="17">
                  <c:v>19 Большой камень ГО</c:v>
                </c:pt>
                <c:pt idx="18">
                  <c:v>20 Надеждинский МР</c:v>
                </c:pt>
                <c:pt idx="19">
                  <c:v>21 Октябрьский МО</c:v>
                </c:pt>
              </c:strCache>
            </c:strRef>
          </c:cat>
          <c:val>
            <c:numRef>
              <c:f>'Сравнительный анализ'!$H$5:$H$25</c:f>
              <c:numCache>
                <c:formatCode>General</c:formatCode>
                <c:ptCount val="21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2-4B63-9C66-BC6A14371614}"/>
            </c:ext>
          </c:extLst>
        </c:ser>
        <c:ser>
          <c:idx val="2"/>
          <c:order val="2"/>
          <c:tx>
            <c:strRef>
              <c:f>'Сравнительный анализ'!$J$3</c:f>
              <c:strCache>
                <c:ptCount val="1"/>
                <c:pt idx="0">
                  <c:v>кол-во участников,  преодолевших минимальный порог в  основные сроки, но не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6F-40D2-8B77-A3118254CF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анализ'!$A$5:$A$24</c:f>
              <c:strCache>
                <c:ptCount val="20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6 Лесозаводск ГО</c:v>
                </c:pt>
                <c:pt idx="6">
                  <c:v>7 Находка ГО</c:v>
                </c:pt>
                <c:pt idx="7">
                  <c:v>8 Партизанск ГО</c:v>
                </c:pt>
                <c:pt idx="8">
                  <c:v>9 Спасск-Дальний ГО</c:v>
                </c:pt>
                <c:pt idx="9">
                  <c:v>10 Уссурийск ГО</c:v>
                </c:pt>
                <c:pt idx="10">
                  <c:v>11 Анучинский МО</c:v>
                </c:pt>
                <c:pt idx="11">
                  <c:v>12 Фокино ГО</c:v>
                </c:pt>
                <c:pt idx="12">
                  <c:v>13 Кавалеровский МО</c:v>
                </c:pt>
                <c:pt idx="13">
                  <c:v>14 Красноармейский МО</c:v>
                </c:pt>
                <c:pt idx="14">
                  <c:v>16 Кировский МР</c:v>
                </c:pt>
                <c:pt idx="15">
                  <c:v>17 Михайловский МР</c:v>
                </c:pt>
                <c:pt idx="16">
                  <c:v>18Лазовский МО</c:v>
                </c:pt>
                <c:pt idx="17">
                  <c:v>19 Большой камень ГО</c:v>
                </c:pt>
                <c:pt idx="18">
                  <c:v>20 Надеждинский МР</c:v>
                </c:pt>
                <c:pt idx="19">
                  <c:v>21 Октябрьский МО</c:v>
                </c:pt>
              </c:strCache>
            </c:strRef>
          </c:cat>
          <c:val>
            <c:numRef>
              <c:f>'Сравнительный анализ'!$J$5:$J$25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2-4B63-9C66-BC6A14371614}"/>
            </c:ext>
          </c:extLst>
        </c:ser>
        <c:ser>
          <c:idx val="3"/>
          <c:order val="3"/>
          <c:tx>
            <c:strRef>
              <c:f>'Сравнительный анализ'!$L$3</c:f>
              <c:strCache>
                <c:ptCount val="1"/>
                <c:pt idx="0">
                  <c:v>кол-во участников, 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анализ'!$A$5:$A$24</c:f>
              <c:strCache>
                <c:ptCount val="20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6 Лесозаводск ГО</c:v>
                </c:pt>
                <c:pt idx="6">
                  <c:v>7 Находка ГО</c:v>
                </c:pt>
                <c:pt idx="7">
                  <c:v>8 Партизанск ГО</c:v>
                </c:pt>
                <c:pt idx="8">
                  <c:v>9 Спасск-Дальний ГО</c:v>
                </c:pt>
                <c:pt idx="9">
                  <c:v>10 Уссурийск ГО</c:v>
                </c:pt>
                <c:pt idx="10">
                  <c:v>11 Анучинский МО</c:v>
                </c:pt>
                <c:pt idx="11">
                  <c:v>12 Фокино ГО</c:v>
                </c:pt>
                <c:pt idx="12">
                  <c:v>13 Кавалеровский МО</c:v>
                </c:pt>
                <c:pt idx="13">
                  <c:v>14 Красноармейский МО</c:v>
                </c:pt>
                <c:pt idx="14">
                  <c:v>16 Кировский МР</c:v>
                </c:pt>
                <c:pt idx="15">
                  <c:v>17 Михайловский МР</c:v>
                </c:pt>
                <c:pt idx="16">
                  <c:v>18Лазовский МО</c:v>
                </c:pt>
                <c:pt idx="17">
                  <c:v>19 Большой камень ГО</c:v>
                </c:pt>
                <c:pt idx="18">
                  <c:v>20 Надеждинский МР</c:v>
                </c:pt>
                <c:pt idx="19">
                  <c:v>21 Октябрьский МО</c:v>
                </c:pt>
              </c:strCache>
            </c:strRef>
          </c:cat>
          <c:val>
            <c:numRef>
              <c:f>'Сравнительный анализ'!$L$5:$L$25</c:f>
              <c:numCache>
                <c:formatCode>General</c:formatCode>
                <c:ptCount val="21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16</c:v>
                </c:pt>
                <c:pt idx="5">
                  <c:v>0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B2-4B63-9C66-BC6A14371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1007"/>
        <c:axId val="1960625007"/>
      </c:barChart>
      <c:catAx>
        <c:axId val="1125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0625007"/>
        <c:crosses val="autoZero"/>
        <c:auto val="1"/>
        <c:lblAlgn val="ctr"/>
        <c:lblOffset val="100"/>
        <c:noMultiLvlLbl val="0"/>
      </c:catAx>
      <c:valAx>
        <c:axId val="196062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136070</xdr:colOff>
      <xdr:row>2</xdr:row>
      <xdr:rowOff>2719</xdr:rowOff>
    </xdr:from>
    <xdr:to>
      <xdr:col>39</xdr:col>
      <xdr:colOff>489857</xdr:colOff>
      <xdr:row>30</xdr:row>
      <xdr:rowOff>108856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1C90AB8-8181-42C4-B3F0-A8058A255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52827</xdr:colOff>
      <xdr:row>2</xdr:row>
      <xdr:rowOff>1780454</xdr:rowOff>
    </xdr:from>
    <xdr:to>
      <xdr:col>35</xdr:col>
      <xdr:colOff>12004</xdr:colOff>
      <xdr:row>44</xdr:row>
      <xdr:rowOff>94449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C526B7-1DC1-4DF1-A4BF-278FDA99D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4641-D412-4154-B686-5A95334AEE4A}">
  <dimension ref="A1:R31"/>
  <sheetViews>
    <sheetView zoomScale="70" zoomScaleNormal="70" workbookViewId="0">
      <pane ySplit="1" topLeftCell="A2" activePane="bottomLeft" state="frozen"/>
      <selection pane="bottomLeft" activeCell="F2" sqref="F2"/>
    </sheetView>
  </sheetViews>
  <sheetFormatPr defaultRowHeight="27" customHeight="1" x14ac:dyDescent="0.25"/>
  <cols>
    <col min="1" max="1" width="10.28515625" style="2" customWidth="1"/>
    <col min="2" max="2" width="36.7109375" style="1" customWidth="1"/>
    <col min="3" max="3" width="19.42578125" style="1" customWidth="1"/>
    <col min="4" max="4" width="18.7109375" style="1" customWidth="1"/>
    <col min="5" max="5" width="17.7109375" style="1" customWidth="1"/>
    <col min="6" max="6" width="20.42578125" style="1" customWidth="1"/>
    <col min="7" max="7" width="22.5703125" style="1" customWidth="1"/>
    <col min="8" max="16" width="15.5703125" style="1" customWidth="1"/>
    <col min="18" max="18" width="28.140625" customWidth="1"/>
  </cols>
  <sheetData>
    <row r="1" spans="1:18" ht="128.25" customHeight="1" x14ac:dyDescent="0.25">
      <c r="A1" s="7" t="s">
        <v>28</v>
      </c>
      <c r="B1" s="35" t="s">
        <v>0</v>
      </c>
      <c r="C1" s="35" t="s">
        <v>1</v>
      </c>
      <c r="D1" s="35" t="s">
        <v>38</v>
      </c>
      <c r="E1" s="35" t="s">
        <v>39</v>
      </c>
      <c r="F1" s="36" t="s">
        <v>16</v>
      </c>
      <c r="G1" s="36" t="s">
        <v>36</v>
      </c>
      <c r="H1" s="36" t="s">
        <v>34</v>
      </c>
      <c r="I1" s="36" t="s">
        <v>35</v>
      </c>
      <c r="J1" s="36" t="s">
        <v>15</v>
      </c>
      <c r="K1" s="36" t="s">
        <v>9</v>
      </c>
      <c r="L1" s="36" t="s">
        <v>14</v>
      </c>
      <c r="M1" s="36" t="s">
        <v>10</v>
      </c>
      <c r="N1" s="36" t="s">
        <v>11</v>
      </c>
      <c r="O1" s="36" t="s">
        <v>12</v>
      </c>
      <c r="P1" s="36" t="s">
        <v>13</v>
      </c>
      <c r="R1" s="4" t="s">
        <v>70</v>
      </c>
    </row>
    <row r="2" spans="1:18" ht="27" customHeight="1" x14ac:dyDescent="0.25">
      <c r="A2" s="62"/>
      <c r="B2" s="69" t="s">
        <v>2</v>
      </c>
      <c r="C2" s="70">
        <v>337</v>
      </c>
      <c r="D2" s="70">
        <v>316</v>
      </c>
      <c r="E2" s="71">
        <f>D2/C2*100</f>
        <v>93.768545994065278</v>
      </c>
      <c r="F2" s="72">
        <v>240</v>
      </c>
      <c r="G2" s="73">
        <f>F2/D2*100</f>
        <v>75.949367088607602</v>
      </c>
      <c r="H2" s="72">
        <v>58</v>
      </c>
      <c r="I2" s="73">
        <f>H2/D2*100</f>
        <v>18.354430379746837</v>
      </c>
      <c r="J2" s="72">
        <v>13</v>
      </c>
      <c r="K2" s="73">
        <f>J2/D2*100</f>
        <v>4.1139240506329111</v>
      </c>
      <c r="L2" s="72">
        <v>5</v>
      </c>
      <c r="M2" s="73">
        <f>L2/D2*100</f>
        <v>1.5822784810126582</v>
      </c>
      <c r="N2" s="72">
        <v>0</v>
      </c>
      <c r="O2" s="72">
        <v>0</v>
      </c>
      <c r="P2" s="72">
        <v>57</v>
      </c>
      <c r="Q2" s="3"/>
    </row>
    <row r="3" spans="1:18" ht="27" customHeight="1" x14ac:dyDescent="0.25">
      <c r="A3" s="63">
        <v>1</v>
      </c>
      <c r="B3" s="64" t="s">
        <v>17</v>
      </c>
      <c r="C3" s="63">
        <v>31</v>
      </c>
      <c r="D3" s="63">
        <v>29</v>
      </c>
      <c r="E3" s="75">
        <f>D3/C3*100</f>
        <v>93.548387096774192</v>
      </c>
      <c r="F3" s="65">
        <v>21</v>
      </c>
      <c r="G3" s="68">
        <f>F3/D3*100</f>
        <v>72.41379310344827</v>
      </c>
      <c r="H3" s="65">
        <v>6</v>
      </c>
      <c r="I3" s="68">
        <f>H3/D3*100</f>
        <v>20.689655172413794</v>
      </c>
      <c r="J3" s="65">
        <v>1</v>
      </c>
      <c r="K3" s="68">
        <f>J3/D3*100</f>
        <v>3.4482758620689653</v>
      </c>
      <c r="L3" s="65">
        <v>1</v>
      </c>
      <c r="M3" s="68">
        <f>L3/D3*100</f>
        <v>3.4482758620689653</v>
      </c>
      <c r="N3" s="65">
        <v>0</v>
      </c>
      <c r="O3" s="65">
        <v>0</v>
      </c>
      <c r="P3" s="66">
        <v>35</v>
      </c>
      <c r="Q3" s="3"/>
    </row>
    <row r="4" spans="1:18" ht="27" customHeight="1" x14ac:dyDescent="0.25">
      <c r="A4" s="63">
        <v>2</v>
      </c>
      <c r="B4" s="64" t="s">
        <v>101</v>
      </c>
      <c r="C4" s="63">
        <v>6</v>
      </c>
      <c r="D4" s="63">
        <v>5</v>
      </c>
      <c r="E4" s="75">
        <f t="shared" ref="E4:E31" si="0">D4/C4*100</f>
        <v>83.333333333333343</v>
      </c>
      <c r="F4" s="65">
        <v>4</v>
      </c>
      <c r="G4" s="66">
        <f t="shared" ref="G4:G31" si="1">F4/D4*100</f>
        <v>80</v>
      </c>
      <c r="H4" s="65">
        <v>1</v>
      </c>
      <c r="I4" s="66">
        <f t="shared" ref="I4:I31" si="2">H4/D4*100</f>
        <v>20</v>
      </c>
      <c r="J4" s="65">
        <v>0</v>
      </c>
      <c r="K4" s="66">
        <f t="shared" ref="K4:K31" si="3">J4/D4*100</f>
        <v>0</v>
      </c>
      <c r="L4" s="65">
        <v>0</v>
      </c>
      <c r="M4" s="66">
        <f t="shared" ref="M4:M31" si="4">L4/D4*100</f>
        <v>0</v>
      </c>
      <c r="N4" s="65">
        <v>0</v>
      </c>
      <c r="O4" s="65">
        <v>0</v>
      </c>
      <c r="P4" s="66">
        <v>30</v>
      </c>
      <c r="Q4" s="3"/>
    </row>
    <row r="5" spans="1:18" ht="27" customHeight="1" x14ac:dyDescent="0.25">
      <c r="A5" s="63">
        <v>3</v>
      </c>
      <c r="B5" s="64" t="s">
        <v>102</v>
      </c>
      <c r="C5" s="63">
        <v>7</v>
      </c>
      <c r="D5" s="63">
        <v>7</v>
      </c>
      <c r="E5" s="67">
        <f t="shared" si="0"/>
        <v>100</v>
      </c>
      <c r="F5" s="65">
        <v>7</v>
      </c>
      <c r="G5" s="66">
        <f t="shared" si="1"/>
        <v>100</v>
      </c>
      <c r="H5" s="65">
        <v>0</v>
      </c>
      <c r="I5" s="66">
        <f t="shared" si="2"/>
        <v>0</v>
      </c>
      <c r="J5" s="65">
        <v>0</v>
      </c>
      <c r="K5" s="66">
        <f t="shared" si="3"/>
        <v>0</v>
      </c>
      <c r="L5" s="65">
        <v>0</v>
      </c>
      <c r="M5" s="66">
        <f t="shared" si="4"/>
        <v>0</v>
      </c>
      <c r="N5" s="65">
        <v>0</v>
      </c>
      <c r="O5" s="65">
        <v>0</v>
      </c>
      <c r="P5" s="66">
        <v>31</v>
      </c>
      <c r="Q5" s="3"/>
    </row>
    <row r="6" spans="1:18" ht="27" customHeight="1" x14ac:dyDescent="0.25">
      <c r="A6" s="63">
        <v>4</v>
      </c>
      <c r="B6" s="64" t="s">
        <v>103</v>
      </c>
      <c r="C6" s="63">
        <v>5</v>
      </c>
      <c r="D6" s="63">
        <v>5</v>
      </c>
      <c r="E6" s="67">
        <f t="shared" si="0"/>
        <v>100</v>
      </c>
      <c r="F6" s="65">
        <v>4</v>
      </c>
      <c r="G6" s="66">
        <f t="shared" si="1"/>
        <v>80</v>
      </c>
      <c r="H6" s="65">
        <v>1</v>
      </c>
      <c r="I6" s="66">
        <f t="shared" si="2"/>
        <v>20</v>
      </c>
      <c r="J6" s="65">
        <v>0</v>
      </c>
      <c r="K6" s="66">
        <f t="shared" si="3"/>
        <v>0</v>
      </c>
      <c r="L6" s="65">
        <v>0</v>
      </c>
      <c r="M6" s="66">
        <f t="shared" si="4"/>
        <v>0</v>
      </c>
      <c r="N6" s="65">
        <v>0</v>
      </c>
      <c r="O6" s="65">
        <v>0</v>
      </c>
      <c r="P6" s="66">
        <v>30</v>
      </c>
      <c r="Q6" s="3"/>
    </row>
    <row r="7" spans="1:18" ht="27" customHeight="1" x14ac:dyDescent="0.25">
      <c r="A7" s="63">
        <v>5</v>
      </c>
      <c r="B7" s="64" t="s">
        <v>20</v>
      </c>
      <c r="C7" s="63">
        <v>107</v>
      </c>
      <c r="D7" s="63">
        <v>101</v>
      </c>
      <c r="E7" s="75">
        <f t="shared" si="0"/>
        <v>94.392523364485982</v>
      </c>
      <c r="F7" s="65">
        <v>73</v>
      </c>
      <c r="G7" s="68">
        <f t="shared" si="1"/>
        <v>72.277227722772281</v>
      </c>
      <c r="H7" s="65">
        <v>22</v>
      </c>
      <c r="I7" s="68">
        <f t="shared" si="2"/>
        <v>21.782178217821784</v>
      </c>
      <c r="J7" s="65">
        <v>4</v>
      </c>
      <c r="K7" s="66">
        <f t="shared" si="3"/>
        <v>3.9603960396039604</v>
      </c>
      <c r="L7" s="65">
        <v>1</v>
      </c>
      <c r="M7" s="66">
        <f t="shared" si="4"/>
        <v>0.99009900990099009</v>
      </c>
      <c r="N7" s="65">
        <v>0</v>
      </c>
      <c r="O7" s="65">
        <v>0</v>
      </c>
      <c r="P7" s="66">
        <v>35</v>
      </c>
      <c r="Q7" s="3"/>
    </row>
    <row r="8" spans="1:18" ht="27" customHeight="1" x14ac:dyDescent="0.25">
      <c r="A8" s="63">
        <v>6</v>
      </c>
      <c r="B8" s="64" t="s">
        <v>104</v>
      </c>
      <c r="C8" s="63">
        <v>6</v>
      </c>
      <c r="D8" s="63">
        <v>5</v>
      </c>
      <c r="E8" s="75">
        <f t="shared" si="0"/>
        <v>83.333333333333343</v>
      </c>
      <c r="F8" s="65">
        <v>5</v>
      </c>
      <c r="G8" s="66">
        <f t="shared" si="1"/>
        <v>100</v>
      </c>
      <c r="H8" s="65">
        <v>0</v>
      </c>
      <c r="I8" s="66">
        <f t="shared" si="2"/>
        <v>0</v>
      </c>
      <c r="J8" s="65">
        <v>0</v>
      </c>
      <c r="K8" s="66">
        <f t="shared" si="3"/>
        <v>0</v>
      </c>
      <c r="L8" s="65">
        <v>0</v>
      </c>
      <c r="M8" s="66">
        <f t="shared" si="4"/>
        <v>0</v>
      </c>
      <c r="N8" s="65">
        <v>0</v>
      </c>
      <c r="O8" s="65">
        <v>0</v>
      </c>
      <c r="P8" s="66">
        <v>28</v>
      </c>
      <c r="Q8" s="3"/>
    </row>
    <row r="9" spans="1:18" ht="27" customHeight="1" x14ac:dyDescent="0.25">
      <c r="A9" s="63">
        <v>7</v>
      </c>
      <c r="B9" s="64" t="s">
        <v>22</v>
      </c>
      <c r="C9" s="63">
        <v>37</v>
      </c>
      <c r="D9" s="63">
        <v>36</v>
      </c>
      <c r="E9" s="75">
        <f t="shared" si="0"/>
        <v>97.297297297297305</v>
      </c>
      <c r="F9" s="65">
        <v>27</v>
      </c>
      <c r="G9" s="66">
        <f t="shared" si="1"/>
        <v>75</v>
      </c>
      <c r="H9" s="65">
        <v>7</v>
      </c>
      <c r="I9" s="68">
        <f t="shared" si="2"/>
        <v>19.444444444444446</v>
      </c>
      <c r="J9" s="65">
        <v>1</v>
      </c>
      <c r="K9" s="68">
        <f t="shared" si="3"/>
        <v>2.7777777777777777</v>
      </c>
      <c r="L9" s="65">
        <v>1</v>
      </c>
      <c r="M9" s="68">
        <f t="shared" si="4"/>
        <v>2.7777777777777777</v>
      </c>
      <c r="N9" s="65">
        <v>0</v>
      </c>
      <c r="O9" s="65">
        <v>0</v>
      </c>
      <c r="P9" s="66">
        <v>34</v>
      </c>
      <c r="Q9" s="3"/>
    </row>
    <row r="10" spans="1:18" ht="27" customHeight="1" x14ac:dyDescent="0.25">
      <c r="A10" s="63">
        <v>8</v>
      </c>
      <c r="B10" s="64" t="s">
        <v>105</v>
      </c>
      <c r="C10" s="63">
        <v>7</v>
      </c>
      <c r="D10" s="63">
        <v>7</v>
      </c>
      <c r="E10" s="67">
        <f t="shared" si="0"/>
        <v>100</v>
      </c>
      <c r="F10" s="65">
        <v>5</v>
      </c>
      <c r="G10" s="68">
        <f t="shared" si="1"/>
        <v>71.428571428571431</v>
      </c>
      <c r="H10" s="65">
        <v>2</v>
      </c>
      <c r="I10" s="68">
        <f t="shared" si="2"/>
        <v>28.571428571428569</v>
      </c>
      <c r="J10" s="65">
        <v>0</v>
      </c>
      <c r="K10" s="66">
        <f t="shared" si="3"/>
        <v>0</v>
      </c>
      <c r="L10" s="65">
        <v>0</v>
      </c>
      <c r="M10" s="66">
        <f t="shared" si="4"/>
        <v>0</v>
      </c>
      <c r="N10" s="65">
        <v>0</v>
      </c>
      <c r="O10" s="65">
        <v>0</v>
      </c>
      <c r="P10" s="65">
        <v>29</v>
      </c>
      <c r="Q10" s="3"/>
    </row>
    <row r="11" spans="1:18" ht="27" customHeight="1" x14ac:dyDescent="0.25">
      <c r="A11" s="63">
        <v>9</v>
      </c>
      <c r="B11" s="64" t="s">
        <v>106</v>
      </c>
      <c r="C11" s="63">
        <v>9</v>
      </c>
      <c r="D11" s="63">
        <v>8</v>
      </c>
      <c r="E11" s="75">
        <f t="shared" si="0"/>
        <v>88.888888888888886</v>
      </c>
      <c r="F11" s="65">
        <v>5</v>
      </c>
      <c r="G11" s="68">
        <f t="shared" si="1"/>
        <v>62.5</v>
      </c>
      <c r="H11" s="65">
        <v>3</v>
      </c>
      <c r="I11" s="68">
        <f t="shared" si="2"/>
        <v>37.5</v>
      </c>
      <c r="J11" s="65">
        <v>0</v>
      </c>
      <c r="K11" s="66">
        <f t="shared" si="3"/>
        <v>0</v>
      </c>
      <c r="L11" s="65">
        <v>0</v>
      </c>
      <c r="M11" s="66">
        <f t="shared" si="4"/>
        <v>0</v>
      </c>
      <c r="N11" s="65">
        <v>0</v>
      </c>
      <c r="O11" s="65">
        <v>0</v>
      </c>
      <c r="P11" s="65">
        <v>34</v>
      </c>
      <c r="Q11" s="3"/>
    </row>
    <row r="12" spans="1:18" ht="27" customHeight="1" x14ac:dyDescent="0.25">
      <c r="A12" s="63">
        <v>10</v>
      </c>
      <c r="B12" s="64" t="s">
        <v>44</v>
      </c>
      <c r="C12" s="63">
        <v>40</v>
      </c>
      <c r="D12" s="63">
        <v>40</v>
      </c>
      <c r="E12" s="67">
        <f t="shared" si="0"/>
        <v>100</v>
      </c>
      <c r="F12" s="65">
        <v>30</v>
      </c>
      <c r="G12" s="66">
        <f t="shared" si="1"/>
        <v>75</v>
      </c>
      <c r="H12" s="65">
        <v>10</v>
      </c>
      <c r="I12" s="66">
        <f t="shared" si="2"/>
        <v>25</v>
      </c>
      <c r="J12" s="65">
        <v>1</v>
      </c>
      <c r="K12" s="68">
        <f t="shared" si="3"/>
        <v>2.5</v>
      </c>
      <c r="L12" s="65">
        <v>1</v>
      </c>
      <c r="M12" s="68">
        <f t="shared" si="4"/>
        <v>2.5</v>
      </c>
      <c r="N12" s="65">
        <v>0</v>
      </c>
      <c r="O12" s="65">
        <v>0</v>
      </c>
      <c r="P12" s="66">
        <v>33</v>
      </c>
      <c r="Q12" s="3"/>
    </row>
    <row r="13" spans="1:18" ht="27" customHeight="1" x14ac:dyDescent="0.25">
      <c r="A13" s="63">
        <v>11</v>
      </c>
      <c r="B13" s="64" t="s">
        <v>24</v>
      </c>
      <c r="C13" s="63">
        <v>2</v>
      </c>
      <c r="D13" s="63">
        <v>2</v>
      </c>
      <c r="E13" s="67">
        <f t="shared" si="0"/>
        <v>100</v>
      </c>
      <c r="F13" s="65">
        <v>2</v>
      </c>
      <c r="G13" s="66">
        <f t="shared" si="1"/>
        <v>100</v>
      </c>
      <c r="H13" s="65">
        <v>0</v>
      </c>
      <c r="I13" s="66">
        <f t="shared" si="2"/>
        <v>0</v>
      </c>
      <c r="J13" s="65">
        <v>0</v>
      </c>
      <c r="K13" s="66">
        <f t="shared" si="3"/>
        <v>0</v>
      </c>
      <c r="L13" s="65">
        <v>0</v>
      </c>
      <c r="M13" s="66">
        <f t="shared" si="4"/>
        <v>0</v>
      </c>
      <c r="N13" s="65">
        <v>0</v>
      </c>
      <c r="O13" s="65">
        <v>0</v>
      </c>
      <c r="P13" s="66">
        <v>22</v>
      </c>
      <c r="Q13" s="3"/>
    </row>
    <row r="14" spans="1:18" ht="27" customHeight="1" x14ac:dyDescent="0.25">
      <c r="A14" s="63">
        <v>12</v>
      </c>
      <c r="B14" s="64" t="s">
        <v>107</v>
      </c>
      <c r="C14" s="63">
        <v>6</v>
      </c>
      <c r="D14" s="63">
        <v>5</v>
      </c>
      <c r="E14" s="75">
        <f t="shared" si="0"/>
        <v>83.333333333333343</v>
      </c>
      <c r="F14" s="65">
        <v>5</v>
      </c>
      <c r="G14" s="66">
        <f t="shared" si="1"/>
        <v>100</v>
      </c>
      <c r="H14" s="65">
        <v>0</v>
      </c>
      <c r="I14" s="66">
        <f t="shared" si="2"/>
        <v>0</v>
      </c>
      <c r="J14" s="65">
        <v>0</v>
      </c>
      <c r="K14" s="66">
        <f t="shared" si="3"/>
        <v>0</v>
      </c>
      <c r="L14" s="65">
        <v>0</v>
      </c>
      <c r="M14" s="66">
        <f t="shared" si="4"/>
        <v>0</v>
      </c>
      <c r="N14" s="65">
        <v>0</v>
      </c>
      <c r="O14" s="65">
        <v>0</v>
      </c>
      <c r="P14" s="66">
        <v>30</v>
      </c>
      <c r="Q14" s="3"/>
    </row>
    <row r="15" spans="1:18" ht="27" customHeight="1" x14ac:dyDescent="0.25">
      <c r="A15" s="63">
        <v>13</v>
      </c>
      <c r="B15" s="64" t="s">
        <v>29</v>
      </c>
      <c r="C15" s="63">
        <v>4</v>
      </c>
      <c r="D15" s="63">
        <v>3</v>
      </c>
      <c r="E15" s="67">
        <f t="shared" si="0"/>
        <v>75</v>
      </c>
      <c r="F15" s="65">
        <v>2</v>
      </c>
      <c r="G15" s="68">
        <f t="shared" si="1"/>
        <v>66.666666666666657</v>
      </c>
      <c r="H15" s="65">
        <v>1</v>
      </c>
      <c r="I15" s="68">
        <f t="shared" si="2"/>
        <v>33.333333333333329</v>
      </c>
      <c r="J15" s="65">
        <v>0</v>
      </c>
      <c r="K15" s="66">
        <f t="shared" si="3"/>
        <v>0</v>
      </c>
      <c r="L15" s="65">
        <v>0</v>
      </c>
      <c r="M15" s="66">
        <f t="shared" si="4"/>
        <v>0</v>
      </c>
      <c r="N15" s="65">
        <v>0</v>
      </c>
      <c r="O15" s="65">
        <v>0</v>
      </c>
      <c r="P15" s="66">
        <v>41</v>
      </c>
      <c r="Q15" s="3"/>
    </row>
    <row r="16" spans="1:18" ht="27" customHeight="1" x14ac:dyDescent="0.25">
      <c r="A16" s="63">
        <v>14</v>
      </c>
      <c r="B16" s="64" t="s">
        <v>108</v>
      </c>
      <c r="C16" s="63">
        <v>3</v>
      </c>
      <c r="D16" s="63">
        <v>3</v>
      </c>
      <c r="E16" s="67">
        <f t="shared" si="0"/>
        <v>100</v>
      </c>
      <c r="F16" s="65">
        <v>3</v>
      </c>
      <c r="G16" s="66">
        <f t="shared" si="1"/>
        <v>100</v>
      </c>
      <c r="H16" s="65">
        <v>0</v>
      </c>
      <c r="I16" s="66">
        <f t="shared" si="2"/>
        <v>0</v>
      </c>
      <c r="J16" s="65">
        <v>0</v>
      </c>
      <c r="K16" s="66">
        <f t="shared" si="3"/>
        <v>0</v>
      </c>
      <c r="L16" s="65">
        <v>0</v>
      </c>
      <c r="M16" s="66">
        <f t="shared" si="4"/>
        <v>0</v>
      </c>
      <c r="N16" s="65">
        <v>0</v>
      </c>
      <c r="O16" s="65">
        <v>0</v>
      </c>
      <c r="P16" s="66">
        <v>21</v>
      </c>
      <c r="Q16" s="3"/>
    </row>
    <row r="17" spans="1:17" ht="27" customHeight="1" x14ac:dyDescent="0.25">
      <c r="A17" s="63">
        <v>16</v>
      </c>
      <c r="B17" s="64" t="s">
        <v>74</v>
      </c>
      <c r="C17" s="63">
        <v>3</v>
      </c>
      <c r="D17" s="63">
        <v>2</v>
      </c>
      <c r="E17" s="75">
        <f t="shared" si="0"/>
        <v>66.666666666666657</v>
      </c>
      <c r="F17" s="65">
        <v>1</v>
      </c>
      <c r="G17" s="66">
        <f t="shared" si="1"/>
        <v>50</v>
      </c>
      <c r="H17" s="65">
        <v>1</v>
      </c>
      <c r="I17" s="66">
        <f t="shared" si="2"/>
        <v>50</v>
      </c>
      <c r="J17" s="65">
        <v>0</v>
      </c>
      <c r="K17" s="66">
        <f t="shared" si="3"/>
        <v>0</v>
      </c>
      <c r="L17" s="65">
        <v>0</v>
      </c>
      <c r="M17" s="66">
        <f t="shared" si="4"/>
        <v>0</v>
      </c>
      <c r="N17" s="65">
        <v>0</v>
      </c>
      <c r="O17" s="65">
        <v>0</v>
      </c>
      <c r="P17" s="66">
        <v>41</v>
      </c>
      <c r="Q17" s="3"/>
    </row>
    <row r="18" spans="1:17" ht="27" customHeight="1" x14ac:dyDescent="0.25">
      <c r="A18" s="63">
        <v>17</v>
      </c>
      <c r="B18" s="64" t="s">
        <v>75</v>
      </c>
      <c r="C18" s="63">
        <v>7</v>
      </c>
      <c r="D18" s="63">
        <v>7</v>
      </c>
      <c r="E18" s="67">
        <f t="shared" si="0"/>
        <v>100</v>
      </c>
      <c r="F18" s="65">
        <v>6</v>
      </c>
      <c r="G18" s="68">
        <f t="shared" si="1"/>
        <v>85.714285714285708</v>
      </c>
      <c r="H18" s="65">
        <v>0</v>
      </c>
      <c r="I18" s="66">
        <f t="shared" si="2"/>
        <v>0</v>
      </c>
      <c r="J18" s="65">
        <v>0</v>
      </c>
      <c r="K18" s="66">
        <f t="shared" si="3"/>
        <v>0</v>
      </c>
      <c r="L18" s="65">
        <v>1</v>
      </c>
      <c r="M18" s="68">
        <f t="shared" si="4"/>
        <v>14.285714285714285</v>
      </c>
      <c r="N18" s="65">
        <v>0</v>
      </c>
      <c r="O18" s="65">
        <v>0</v>
      </c>
      <c r="P18" s="66">
        <v>34</v>
      </c>
      <c r="Q18" s="3"/>
    </row>
    <row r="19" spans="1:17" ht="27" customHeight="1" x14ac:dyDescent="0.25">
      <c r="A19" s="63">
        <v>18</v>
      </c>
      <c r="B19" s="64" t="s">
        <v>76</v>
      </c>
      <c r="C19" s="63">
        <v>2</v>
      </c>
      <c r="D19" s="63">
        <v>2</v>
      </c>
      <c r="E19" s="67">
        <f t="shared" si="0"/>
        <v>100</v>
      </c>
      <c r="F19" s="65">
        <v>0</v>
      </c>
      <c r="G19" s="66">
        <f t="shared" si="1"/>
        <v>0</v>
      </c>
      <c r="H19" s="65">
        <v>1</v>
      </c>
      <c r="I19" s="66">
        <f t="shared" si="2"/>
        <v>50</v>
      </c>
      <c r="J19" s="65">
        <v>1</v>
      </c>
      <c r="K19" s="66">
        <f t="shared" si="3"/>
        <v>50</v>
      </c>
      <c r="L19" s="65">
        <v>0</v>
      </c>
      <c r="M19" s="66">
        <f t="shared" si="4"/>
        <v>0</v>
      </c>
      <c r="N19" s="65">
        <v>0</v>
      </c>
      <c r="O19" s="65">
        <v>0</v>
      </c>
      <c r="P19" s="66">
        <v>56</v>
      </c>
      <c r="Q19" s="3"/>
    </row>
    <row r="20" spans="1:17" ht="27" customHeight="1" x14ac:dyDescent="0.25">
      <c r="A20" s="63">
        <v>19</v>
      </c>
      <c r="B20" s="64" t="s">
        <v>109</v>
      </c>
      <c r="C20" s="63">
        <v>8</v>
      </c>
      <c r="D20" s="63">
        <v>6</v>
      </c>
      <c r="E20" s="67">
        <f t="shared" si="0"/>
        <v>75</v>
      </c>
      <c r="F20" s="65">
        <v>6</v>
      </c>
      <c r="G20" s="66">
        <f t="shared" si="1"/>
        <v>100</v>
      </c>
      <c r="H20" s="65">
        <v>0</v>
      </c>
      <c r="I20" s="66">
        <f t="shared" si="2"/>
        <v>0</v>
      </c>
      <c r="J20" s="65">
        <v>0</v>
      </c>
      <c r="K20" s="66">
        <f t="shared" si="3"/>
        <v>0</v>
      </c>
      <c r="L20" s="65">
        <v>0</v>
      </c>
      <c r="M20" s="66">
        <f t="shared" si="4"/>
        <v>0</v>
      </c>
      <c r="N20" s="65">
        <v>0</v>
      </c>
      <c r="O20" s="65">
        <v>0</v>
      </c>
      <c r="P20" s="66">
        <v>31</v>
      </c>
      <c r="Q20" s="3"/>
    </row>
    <row r="21" spans="1:17" ht="27" customHeight="1" x14ac:dyDescent="0.25">
      <c r="A21" s="63">
        <v>20</v>
      </c>
      <c r="B21" s="64" t="s">
        <v>31</v>
      </c>
      <c r="C21" s="63">
        <v>4</v>
      </c>
      <c r="D21" s="63">
        <v>3</v>
      </c>
      <c r="E21" s="67">
        <f t="shared" si="0"/>
        <v>75</v>
      </c>
      <c r="F21" s="65">
        <v>3</v>
      </c>
      <c r="G21" s="66">
        <f t="shared" si="1"/>
        <v>100</v>
      </c>
      <c r="H21" s="65">
        <v>0</v>
      </c>
      <c r="I21" s="66">
        <f t="shared" si="2"/>
        <v>0</v>
      </c>
      <c r="J21" s="65">
        <v>0</v>
      </c>
      <c r="K21" s="66">
        <f t="shared" si="3"/>
        <v>0</v>
      </c>
      <c r="L21" s="65">
        <v>0</v>
      </c>
      <c r="M21" s="66">
        <f t="shared" si="4"/>
        <v>0</v>
      </c>
      <c r="N21" s="65">
        <v>0</v>
      </c>
      <c r="O21" s="65">
        <v>0</v>
      </c>
      <c r="P21" s="66">
        <v>25</v>
      </c>
      <c r="Q21" s="3"/>
    </row>
    <row r="22" spans="1:17" ht="27" customHeight="1" x14ac:dyDescent="0.25">
      <c r="A22" s="63">
        <v>21</v>
      </c>
      <c r="B22" s="64" t="s">
        <v>78</v>
      </c>
      <c r="C22" s="63">
        <v>3</v>
      </c>
      <c r="D22" s="63">
        <v>2</v>
      </c>
      <c r="E22" s="75">
        <f t="shared" si="0"/>
        <v>66.666666666666657</v>
      </c>
      <c r="F22" s="65">
        <v>1</v>
      </c>
      <c r="G22" s="66">
        <f t="shared" si="1"/>
        <v>50</v>
      </c>
      <c r="H22" s="65">
        <v>0</v>
      </c>
      <c r="I22" s="66">
        <f t="shared" si="2"/>
        <v>0</v>
      </c>
      <c r="J22" s="65">
        <v>1</v>
      </c>
      <c r="K22" s="66">
        <f t="shared" si="3"/>
        <v>50</v>
      </c>
      <c r="L22" s="65">
        <v>0</v>
      </c>
      <c r="M22" s="66">
        <f t="shared" si="4"/>
        <v>0</v>
      </c>
      <c r="N22" s="65">
        <v>0</v>
      </c>
      <c r="O22" s="65">
        <v>0</v>
      </c>
      <c r="P22" s="66">
        <v>49</v>
      </c>
      <c r="Q22" s="3"/>
    </row>
    <row r="23" spans="1:17" ht="27" customHeight="1" x14ac:dyDescent="0.25">
      <c r="A23" s="63">
        <v>22</v>
      </c>
      <c r="B23" s="64" t="s">
        <v>79</v>
      </c>
      <c r="C23" s="63">
        <v>11</v>
      </c>
      <c r="D23" s="63">
        <v>11</v>
      </c>
      <c r="E23" s="67">
        <f t="shared" si="0"/>
        <v>100</v>
      </c>
      <c r="F23" s="65">
        <v>10</v>
      </c>
      <c r="G23" s="68">
        <f t="shared" si="1"/>
        <v>90.909090909090907</v>
      </c>
      <c r="H23" s="65">
        <v>0</v>
      </c>
      <c r="I23" s="66">
        <f t="shared" si="2"/>
        <v>0</v>
      </c>
      <c r="J23" s="65">
        <v>1</v>
      </c>
      <c r="K23" s="68">
        <f t="shared" si="3"/>
        <v>9.0909090909090917</v>
      </c>
      <c r="L23" s="65">
        <v>0</v>
      </c>
      <c r="M23" s="66">
        <f t="shared" si="4"/>
        <v>0</v>
      </c>
      <c r="N23" s="65">
        <v>0</v>
      </c>
      <c r="O23" s="65">
        <v>0</v>
      </c>
      <c r="P23" s="66">
        <v>30</v>
      </c>
      <c r="Q23" s="3"/>
    </row>
    <row r="24" spans="1:17" ht="27" customHeight="1" x14ac:dyDescent="0.25">
      <c r="A24" s="63">
        <v>23</v>
      </c>
      <c r="B24" s="64" t="s">
        <v>110</v>
      </c>
      <c r="C24" s="63">
        <v>3</v>
      </c>
      <c r="D24" s="63">
        <v>3</v>
      </c>
      <c r="E24" s="67">
        <f t="shared" si="0"/>
        <v>100</v>
      </c>
      <c r="F24" s="65">
        <v>2</v>
      </c>
      <c r="G24" s="68">
        <f t="shared" si="1"/>
        <v>66.666666666666657</v>
      </c>
      <c r="H24" s="65">
        <v>1</v>
      </c>
      <c r="I24" s="68">
        <f t="shared" si="2"/>
        <v>33.333333333333329</v>
      </c>
      <c r="J24" s="65">
        <v>0</v>
      </c>
      <c r="K24" s="66">
        <f t="shared" si="3"/>
        <v>0</v>
      </c>
      <c r="L24" s="65">
        <v>0</v>
      </c>
      <c r="M24" s="66">
        <f t="shared" si="4"/>
        <v>0</v>
      </c>
      <c r="N24" s="65">
        <v>0</v>
      </c>
      <c r="O24" s="65">
        <v>0</v>
      </c>
      <c r="P24" s="66">
        <v>40</v>
      </c>
      <c r="Q24" s="3"/>
    </row>
    <row r="25" spans="1:17" ht="27" customHeight="1" x14ac:dyDescent="0.25">
      <c r="A25" s="63">
        <v>26</v>
      </c>
      <c r="B25" s="64" t="s">
        <v>111</v>
      </c>
      <c r="C25" s="63">
        <v>3</v>
      </c>
      <c r="D25" s="63">
        <v>3</v>
      </c>
      <c r="E25" s="67">
        <f t="shared" si="0"/>
        <v>100</v>
      </c>
      <c r="F25" s="65">
        <v>3</v>
      </c>
      <c r="G25" s="66">
        <f t="shared" si="1"/>
        <v>100</v>
      </c>
      <c r="H25" s="65">
        <v>0</v>
      </c>
      <c r="I25" s="66">
        <f t="shared" si="2"/>
        <v>0</v>
      </c>
      <c r="J25" s="65">
        <v>0</v>
      </c>
      <c r="K25" s="66">
        <f t="shared" si="3"/>
        <v>0</v>
      </c>
      <c r="L25" s="65">
        <v>0</v>
      </c>
      <c r="M25" s="66">
        <f t="shared" si="4"/>
        <v>0</v>
      </c>
      <c r="N25" s="65">
        <v>0</v>
      </c>
      <c r="O25" s="65">
        <v>0</v>
      </c>
      <c r="P25" s="66">
        <v>27</v>
      </c>
    </row>
    <row r="26" spans="1:17" ht="27" customHeight="1" x14ac:dyDescent="0.25">
      <c r="A26" s="63">
        <v>28</v>
      </c>
      <c r="B26" s="64" t="s">
        <v>112</v>
      </c>
      <c r="C26" s="63">
        <v>9</v>
      </c>
      <c r="D26" s="63">
        <v>7</v>
      </c>
      <c r="E26" s="75">
        <f t="shared" si="0"/>
        <v>77.777777777777786</v>
      </c>
      <c r="F26" s="65">
        <v>5</v>
      </c>
      <c r="G26" s="68">
        <f t="shared" si="1"/>
        <v>71.428571428571431</v>
      </c>
      <c r="H26" s="65">
        <v>2</v>
      </c>
      <c r="I26" s="68">
        <f t="shared" si="2"/>
        <v>28.571428571428569</v>
      </c>
      <c r="J26" s="65">
        <v>0</v>
      </c>
      <c r="K26" s="66">
        <f t="shared" si="3"/>
        <v>0</v>
      </c>
      <c r="L26" s="65">
        <v>0</v>
      </c>
      <c r="M26" s="66">
        <f t="shared" si="4"/>
        <v>0</v>
      </c>
      <c r="N26" s="65">
        <v>0</v>
      </c>
      <c r="O26" s="65">
        <v>0</v>
      </c>
      <c r="P26" s="66">
        <v>31</v>
      </c>
    </row>
    <row r="27" spans="1:17" ht="27" customHeight="1" x14ac:dyDescent="0.25">
      <c r="A27" s="63">
        <v>29</v>
      </c>
      <c r="B27" s="64" t="s">
        <v>27</v>
      </c>
      <c r="C27" s="63">
        <v>2</v>
      </c>
      <c r="D27" s="63">
        <v>2</v>
      </c>
      <c r="E27" s="67">
        <f t="shared" si="0"/>
        <v>100</v>
      </c>
      <c r="F27" s="65">
        <v>1</v>
      </c>
      <c r="G27" s="66">
        <f t="shared" si="1"/>
        <v>50</v>
      </c>
      <c r="H27" s="65">
        <v>0</v>
      </c>
      <c r="I27" s="66">
        <f t="shared" si="2"/>
        <v>0</v>
      </c>
      <c r="J27" s="65">
        <v>1</v>
      </c>
      <c r="K27" s="66">
        <f t="shared" si="3"/>
        <v>50</v>
      </c>
      <c r="L27" s="65">
        <v>0</v>
      </c>
      <c r="M27" s="66">
        <f t="shared" si="4"/>
        <v>0</v>
      </c>
      <c r="N27" s="65">
        <v>0</v>
      </c>
      <c r="O27" s="65">
        <v>0</v>
      </c>
      <c r="P27" s="66">
        <v>47</v>
      </c>
    </row>
    <row r="28" spans="1:17" ht="27" customHeight="1" x14ac:dyDescent="0.25">
      <c r="A28" s="63">
        <v>30</v>
      </c>
      <c r="B28" s="64" t="s">
        <v>80</v>
      </c>
      <c r="C28" s="63">
        <v>1</v>
      </c>
      <c r="D28" s="63">
        <v>1</v>
      </c>
      <c r="E28" s="67">
        <f t="shared" si="0"/>
        <v>100</v>
      </c>
      <c r="F28" s="65">
        <v>1</v>
      </c>
      <c r="G28" s="66">
        <f t="shared" si="1"/>
        <v>100</v>
      </c>
      <c r="H28" s="65">
        <v>0</v>
      </c>
      <c r="I28" s="66">
        <f t="shared" si="2"/>
        <v>0</v>
      </c>
      <c r="J28" s="65">
        <v>0</v>
      </c>
      <c r="K28" s="66">
        <f t="shared" si="3"/>
        <v>0</v>
      </c>
      <c r="L28" s="65">
        <v>0</v>
      </c>
      <c r="M28" s="66">
        <f t="shared" si="4"/>
        <v>0</v>
      </c>
      <c r="N28" s="65">
        <v>0</v>
      </c>
      <c r="O28" s="65">
        <v>0</v>
      </c>
      <c r="P28" s="66">
        <v>32</v>
      </c>
    </row>
    <row r="29" spans="1:17" ht="27" customHeight="1" x14ac:dyDescent="0.25">
      <c r="A29" s="63">
        <v>31</v>
      </c>
      <c r="B29" s="64" t="s">
        <v>113</v>
      </c>
      <c r="C29" s="63">
        <v>5</v>
      </c>
      <c r="D29" s="63">
        <v>5</v>
      </c>
      <c r="E29" s="67">
        <f t="shared" si="0"/>
        <v>100</v>
      </c>
      <c r="F29" s="65">
        <v>4</v>
      </c>
      <c r="G29" s="66">
        <f t="shared" si="1"/>
        <v>80</v>
      </c>
      <c r="H29" s="65">
        <v>1</v>
      </c>
      <c r="I29" s="66">
        <f t="shared" si="2"/>
        <v>20</v>
      </c>
      <c r="J29" s="65">
        <v>0</v>
      </c>
      <c r="K29" s="66">
        <f t="shared" si="3"/>
        <v>0</v>
      </c>
      <c r="L29" s="65">
        <v>0</v>
      </c>
      <c r="M29" s="66">
        <f t="shared" si="4"/>
        <v>0</v>
      </c>
      <c r="N29" s="65">
        <v>0</v>
      </c>
      <c r="O29" s="65">
        <v>0</v>
      </c>
      <c r="P29" s="66">
        <v>24</v>
      </c>
    </row>
    <row r="30" spans="1:17" ht="27" customHeight="1" x14ac:dyDescent="0.25">
      <c r="A30" s="63">
        <v>32</v>
      </c>
      <c r="B30" s="64" t="s">
        <v>114</v>
      </c>
      <c r="C30" s="63">
        <v>2</v>
      </c>
      <c r="D30" s="63">
        <v>2</v>
      </c>
      <c r="E30" s="67">
        <f t="shared" si="0"/>
        <v>100</v>
      </c>
      <c r="F30" s="65">
        <v>1</v>
      </c>
      <c r="G30" s="66">
        <f t="shared" si="1"/>
        <v>50</v>
      </c>
      <c r="H30" s="65">
        <v>1</v>
      </c>
      <c r="I30" s="66">
        <f t="shared" si="2"/>
        <v>50</v>
      </c>
      <c r="J30" s="65">
        <v>1</v>
      </c>
      <c r="K30" s="66">
        <f t="shared" si="3"/>
        <v>50</v>
      </c>
      <c r="L30" s="65">
        <v>0</v>
      </c>
      <c r="M30" s="66">
        <f t="shared" si="4"/>
        <v>0</v>
      </c>
      <c r="N30" s="65">
        <v>0</v>
      </c>
      <c r="O30" s="65">
        <v>0</v>
      </c>
      <c r="P30" s="66">
        <v>56</v>
      </c>
    </row>
    <row r="31" spans="1:17" ht="27" customHeight="1" x14ac:dyDescent="0.25">
      <c r="A31" s="65">
        <v>33</v>
      </c>
      <c r="B31" s="76" t="s">
        <v>83</v>
      </c>
      <c r="C31" s="65">
        <v>4</v>
      </c>
      <c r="D31" s="65">
        <v>4</v>
      </c>
      <c r="E31" s="67">
        <f t="shared" si="0"/>
        <v>100</v>
      </c>
      <c r="F31" s="65">
        <v>3</v>
      </c>
      <c r="G31" s="66">
        <f t="shared" si="1"/>
        <v>75</v>
      </c>
      <c r="H31" s="65">
        <v>0</v>
      </c>
      <c r="I31" s="66">
        <f t="shared" si="2"/>
        <v>0</v>
      </c>
      <c r="J31" s="65">
        <v>0</v>
      </c>
      <c r="K31" s="66">
        <f t="shared" si="3"/>
        <v>0</v>
      </c>
      <c r="L31" s="65">
        <v>0</v>
      </c>
      <c r="M31" s="66">
        <f t="shared" si="4"/>
        <v>0</v>
      </c>
      <c r="N31" s="65">
        <v>0</v>
      </c>
      <c r="O31" s="65">
        <v>0</v>
      </c>
      <c r="P31" s="65">
        <v>36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03C4-6753-45A2-AEDE-36360A39B48B}">
  <dimension ref="A1:AR37"/>
  <sheetViews>
    <sheetView zoomScale="70" zoomScaleNormal="70" workbookViewId="0">
      <selection activeCell="AW8" sqref="AW8"/>
    </sheetView>
  </sheetViews>
  <sheetFormatPr defaultColWidth="11.5703125" defaultRowHeight="15" x14ac:dyDescent="0.25"/>
  <cols>
    <col min="1" max="1" width="33.7109375" customWidth="1"/>
  </cols>
  <sheetData>
    <row r="1" spans="1:44" ht="18.75" x14ac:dyDescent="0.3">
      <c r="A1" s="40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40"/>
      <c r="W1" s="41" t="s">
        <v>70</v>
      </c>
    </row>
    <row r="2" spans="1:44" ht="18.75" x14ac:dyDescent="0.3">
      <c r="A2" s="46"/>
      <c r="B2" s="78" t="s">
        <v>71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47"/>
    </row>
    <row r="3" spans="1:44" ht="21.75" customHeight="1" x14ac:dyDescent="0.25">
      <c r="A3" s="7" t="s">
        <v>28</v>
      </c>
      <c r="B3" s="48">
        <v>10</v>
      </c>
      <c r="C3" s="48">
        <v>12</v>
      </c>
      <c r="D3" s="48">
        <v>14</v>
      </c>
      <c r="E3" s="48">
        <v>16</v>
      </c>
      <c r="F3" s="48">
        <v>18</v>
      </c>
      <c r="G3" s="48">
        <v>20</v>
      </c>
      <c r="H3" s="48">
        <v>22</v>
      </c>
      <c r="I3" s="48">
        <v>24</v>
      </c>
      <c r="J3" s="48">
        <v>26</v>
      </c>
      <c r="K3" s="48">
        <v>28</v>
      </c>
      <c r="L3" s="48">
        <v>30</v>
      </c>
      <c r="M3" s="48">
        <v>32</v>
      </c>
      <c r="N3" s="48">
        <v>34</v>
      </c>
      <c r="O3" s="48">
        <v>36</v>
      </c>
      <c r="P3" s="48">
        <v>38</v>
      </c>
      <c r="Q3" s="48">
        <v>40</v>
      </c>
      <c r="R3" s="49">
        <v>42</v>
      </c>
      <c r="S3" s="49">
        <v>44</v>
      </c>
      <c r="T3" s="49">
        <v>45</v>
      </c>
      <c r="U3" s="49">
        <v>47</v>
      </c>
      <c r="V3" s="49">
        <v>48</v>
      </c>
      <c r="W3" s="49">
        <v>49</v>
      </c>
      <c r="X3" s="49">
        <v>51</v>
      </c>
      <c r="Y3" s="49">
        <v>52</v>
      </c>
      <c r="Z3" s="49">
        <v>53</v>
      </c>
      <c r="AA3" s="49">
        <v>55</v>
      </c>
      <c r="AB3" s="49">
        <v>56</v>
      </c>
      <c r="AC3" s="49">
        <v>59</v>
      </c>
      <c r="AD3" s="49">
        <v>60</v>
      </c>
      <c r="AE3" s="49">
        <v>62</v>
      </c>
      <c r="AF3" s="49">
        <v>63</v>
      </c>
      <c r="AG3" s="49">
        <v>64</v>
      </c>
      <c r="AH3" s="49">
        <v>67</v>
      </c>
      <c r="AI3" s="49">
        <v>68</v>
      </c>
      <c r="AJ3" s="49">
        <v>71</v>
      </c>
      <c r="AK3" s="49">
        <v>72</v>
      </c>
      <c r="AL3" s="49">
        <v>73</v>
      </c>
      <c r="AM3" s="49">
        <v>79</v>
      </c>
      <c r="AN3" s="49">
        <v>81</v>
      </c>
      <c r="AO3" s="49">
        <v>85</v>
      </c>
      <c r="AP3" s="49">
        <v>88</v>
      </c>
      <c r="AQ3" s="49">
        <v>94</v>
      </c>
      <c r="AR3" s="37" t="s">
        <v>37</v>
      </c>
    </row>
    <row r="4" spans="1:44" ht="21.75" customHeight="1" x14ac:dyDescent="0.3">
      <c r="A4" s="55" t="s">
        <v>17</v>
      </c>
      <c r="B4" s="50"/>
      <c r="C4" s="50"/>
      <c r="D4" s="50">
        <v>1</v>
      </c>
      <c r="E4" s="50">
        <v>1</v>
      </c>
      <c r="F4" s="50">
        <v>1</v>
      </c>
      <c r="G4" s="50"/>
      <c r="H4" s="50">
        <v>3</v>
      </c>
      <c r="I4" s="50">
        <v>4</v>
      </c>
      <c r="J4" s="50">
        <v>2</v>
      </c>
      <c r="K4" s="50"/>
      <c r="L4" s="50">
        <v>2</v>
      </c>
      <c r="M4" s="50">
        <v>2</v>
      </c>
      <c r="N4" s="50">
        <v>1</v>
      </c>
      <c r="O4" s="50">
        <v>3</v>
      </c>
      <c r="P4" s="50">
        <v>1</v>
      </c>
      <c r="Q4" s="50"/>
      <c r="R4" s="51"/>
      <c r="S4" s="51">
        <v>1</v>
      </c>
      <c r="T4" s="51">
        <v>2</v>
      </c>
      <c r="U4" s="51"/>
      <c r="V4" s="51">
        <v>1</v>
      </c>
      <c r="W4" s="51"/>
      <c r="X4" s="51"/>
      <c r="Y4" s="51">
        <v>1</v>
      </c>
      <c r="Z4" s="51"/>
      <c r="AA4" s="51"/>
      <c r="AB4" s="51"/>
      <c r="AC4" s="51"/>
      <c r="AD4" s="51">
        <v>1</v>
      </c>
      <c r="AE4" s="51"/>
      <c r="AF4" s="51"/>
      <c r="AG4" s="51"/>
      <c r="AH4" s="51"/>
      <c r="AI4" s="51"/>
      <c r="AJ4" s="51"/>
      <c r="AK4" s="51">
        <v>1</v>
      </c>
      <c r="AL4" s="51"/>
      <c r="AM4" s="51"/>
      <c r="AN4" s="51"/>
      <c r="AO4" s="51"/>
      <c r="AP4" s="51">
        <v>1</v>
      </c>
      <c r="AQ4" s="51"/>
      <c r="AR4" s="52">
        <v>29</v>
      </c>
    </row>
    <row r="5" spans="1:44" ht="21.75" customHeight="1" x14ac:dyDescent="0.3">
      <c r="A5" s="55" t="s">
        <v>18</v>
      </c>
      <c r="B5" s="50"/>
      <c r="C5" s="50">
        <v>1</v>
      </c>
      <c r="D5" s="50"/>
      <c r="E5" s="50"/>
      <c r="F5" s="50"/>
      <c r="G5" s="50">
        <v>1</v>
      </c>
      <c r="H5" s="50"/>
      <c r="I5" s="50"/>
      <c r="J5" s="50"/>
      <c r="K5" s="50"/>
      <c r="L5" s="50"/>
      <c r="M5" s="50"/>
      <c r="N5" s="50">
        <v>1</v>
      </c>
      <c r="O5" s="50"/>
      <c r="P5" s="50">
        <v>1</v>
      </c>
      <c r="Q5" s="50"/>
      <c r="R5" s="51"/>
      <c r="S5" s="51"/>
      <c r="T5" s="51">
        <v>1</v>
      </c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2">
        <v>5</v>
      </c>
    </row>
    <row r="6" spans="1:44" ht="21.75" customHeight="1" x14ac:dyDescent="0.3">
      <c r="A6" s="55" t="s">
        <v>19</v>
      </c>
      <c r="B6" s="50">
        <v>1</v>
      </c>
      <c r="C6" s="50"/>
      <c r="D6" s="50"/>
      <c r="E6" s="50"/>
      <c r="F6" s="50"/>
      <c r="G6" s="50"/>
      <c r="H6" s="50"/>
      <c r="I6" s="50"/>
      <c r="J6" s="50"/>
      <c r="K6" s="50">
        <v>1</v>
      </c>
      <c r="L6" s="50"/>
      <c r="M6" s="50">
        <v>2</v>
      </c>
      <c r="N6" s="50">
        <v>1</v>
      </c>
      <c r="O6" s="50"/>
      <c r="P6" s="50">
        <v>1</v>
      </c>
      <c r="Q6" s="50">
        <v>1</v>
      </c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2">
        <v>7</v>
      </c>
    </row>
    <row r="7" spans="1:44" ht="21.75" customHeight="1" x14ac:dyDescent="0.3">
      <c r="A7" s="55" t="s">
        <v>72</v>
      </c>
      <c r="B7" s="50"/>
      <c r="C7" s="50"/>
      <c r="D7" s="50"/>
      <c r="E7" s="50">
        <v>1</v>
      </c>
      <c r="F7" s="50"/>
      <c r="G7" s="50"/>
      <c r="H7" s="50"/>
      <c r="I7" s="50">
        <v>1</v>
      </c>
      <c r="J7" s="50">
        <v>1</v>
      </c>
      <c r="K7" s="50"/>
      <c r="L7" s="50"/>
      <c r="M7" s="50">
        <v>1</v>
      </c>
      <c r="N7" s="50"/>
      <c r="O7" s="50"/>
      <c r="P7" s="50"/>
      <c r="Q7" s="50"/>
      <c r="R7" s="51"/>
      <c r="S7" s="51"/>
      <c r="T7" s="51"/>
      <c r="U7" s="51"/>
      <c r="V7" s="51"/>
      <c r="W7" s="51"/>
      <c r="X7" s="51"/>
      <c r="Y7" s="51"/>
      <c r="Z7" s="51">
        <v>1</v>
      </c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2">
        <v>5</v>
      </c>
    </row>
    <row r="8" spans="1:44" ht="21.75" customHeight="1" x14ac:dyDescent="0.3">
      <c r="A8" s="55" t="s">
        <v>20</v>
      </c>
      <c r="B8" s="50">
        <v>1</v>
      </c>
      <c r="C8" s="50">
        <v>2</v>
      </c>
      <c r="D8" s="50">
        <v>3</v>
      </c>
      <c r="E8" s="50"/>
      <c r="F8" s="50">
        <v>8</v>
      </c>
      <c r="G8" s="50">
        <v>2</v>
      </c>
      <c r="H8" s="50">
        <v>7</v>
      </c>
      <c r="I8" s="50">
        <v>1</v>
      </c>
      <c r="J8" s="50">
        <v>5</v>
      </c>
      <c r="K8" s="50">
        <v>8</v>
      </c>
      <c r="L8" s="50">
        <v>9</v>
      </c>
      <c r="M8" s="50">
        <v>5</v>
      </c>
      <c r="N8" s="50">
        <v>6</v>
      </c>
      <c r="O8" s="50">
        <v>6</v>
      </c>
      <c r="P8" s="50">
        <v>5</v>
      </c>
      <c r="Q8" s="50">
        <v>5</v>
      </c>
      <c r="R8" s="51">
        <v>6</v>
      </c>
      <c r="S8" s="51">
        <v>2</v>
      </c>
      <c r="T8" s="51">
        <v>3</v>
      </c>
      <c r="U8" s="51">
        <v>1</v>
      </c>
      <c r="V8" s="51">
        <v>1</v>
      </c>
      <c r="W8" s="51">
        <v>3</v>
      </c>
      <c r="X8" s="51">
        <v>2</v>
      </c>
      <c r="Y8" s="51"/>
      <c r="Z8" s="51"/>
      <c r="AA8" s="51">
        <v>2</v>
      </c>
      <c r="AB8" s="51"/>
      <c r="AC8" s="51">
        <v>2</v>
      </c>
      <c r="AD8" s="51"/>
      <c r="AE8" s="51">
        <v>2</v>
      </c>
      <c r="AF8" s="51"/>
      <c r="AG8" s="51">
        <v>1</v>
      </c>
      <c r="AH8" s="51"/>
      <c r="AI8" s="51">
        <v>1</v>
      </c>
      <c r="AJ8" s="51"/>
      <c r="AK8" s="51">
        <v>1</v>
      </c>
      <c r="AL8" s="51"/>
      <c r="AM8" s="51"/>
      <c r="AN8" s="51"/>
      <c r="AO8" s="51"/>
      <c r="AP8" s="51">
        <v>1</v>
      </c>
      <c r="AQ8" s="51"/>
      <c r="AR8" s="52">
        <v>101</v>
      </c>
    </row>
    <row r="9" spans="1:44" ht="21.75" customHeight="1" x14ac:dyDescent="0.3">
      <c r="A9" s="55" t="s">
        <v>21</v>
      </c>
      <c r="B9" s="50"/>
      <c r="C9" s="50"/>
      <c r="D9" s="50"/>
      <c r="E9" s="50"/>
      <c r="F9" s="50"/>
      <c r="G9" s="50"/>
      <c r="H9" s="50"/>
      <c r="I9" s="50">
        <v>2</v>
      </c>
      <c r="J9" s="50"/>
      <c r="K9" s="50">
        <v>1</v>
      </c>
      <c r="L9" s="50">
        <v>1</v>
      </c>
      <c r="M9" s="50">
        <v>1</v>
      </c>
      <c r="N9" s="50"/>
      <c r="O9" s="50"/>
      <c r="P9" s="50"/>
      <c r="Q9" s="50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2">
        <v>5</v>
      </c>
    </row>
    <row r="10" spans="1:44" ht="21.75" customHeight="1" x14ac:dyDescent="0.3">
      <c r="A10" s="55" t="s">
        <v>22</v>
      </c>
      <c r="B10" s="50"/>
      <c r="C10" s="50"/>
      <c r="D10" s="50">
        <v>1</v>
      </c>
      <c r="E10" s="50">
        <v>1</v>
      </c>
      <c r="F10" s="50">
        <v>2</v>
      </c>
      <c r="G10" s="50">
        <v>2</v>
      </c>
      <c r="H10" s="50">
        <v>3</v>
      </c>
      <c r="I10" s="50">
        <v>1</v>
      </c>
      <c r="J10" s="50">
        <v>5</v>
      </c>
      <c r="K10" s="50">
        <v>2</v>
      </c>
      <c r="L10" s="50">
        <v>4</v>
      </c>
      <c r="M10" s="50">
        <v>1</v>
      </c>
      <c r="N10" s="50"/>
      <c r="O10" s="50">
        <v>2</v>
      </c>
      <c r="P10" s="50">
        <v>2</v>
      </c>
      <c r="Q10" s="50">
        <v>1</v>
      </c>
      <c r="R10" s="51">
        <v>1</v>
      </c>
      <c r="S10" s="51">
        <v>2</v>
      </c>
      <c r="T10" s="51"/>
      <c r="U10" s="51">
        <v>1</v>
      </c>
      <c r="V10" s="51"/>
      <c r="W10" s="51">
        <v>1</v>
      </c>
      <c r="X10" s="51">
        <v>1</v>
      </c>
      <c r="Y10" s="51">
        <v>1</v>
      </c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>
        <v>1</v>
      </c>
      <c r="AK10" s="51"/>
      <c r="AL10" s="51"/>
      <c r="AM10" s="51"/>
      <c r="AN10" s="51"/>
      <c r="AO10" s="51">
        <v>1</v>
      </c>
      <c r="AP10" s="51"/>
      <c r="AQ10" s="51"/>
      <c r="AR10" s="52">
        <v>36</v>
      </c>
    </row>
    <row r="11" spans="1:44" ht="21.75" customHeight="1" x14ac:dyDescent="0.3">
      <c r="A11" s="55" t="s">
        <v>23</v>
      </c>
      <c r="B11" s="50"/>
      <c r="C11" s="50"/>
      <c r="D11" s="50"/>
      <c r="E11" s="50">
        <v>1</v>
      </c>
      <c r="F11" s="50">
        <v>1</v>
      </c>
      <c r="G11" s="50">
        <v>2</v>
      </c>
      <c r="H11" s="50"/>
      <c r="I11" s="50"/>
      <c r="J11" s="50"/>
      <c r="K11" s="50"/>
      <c r="L11" s="50">
        <v>1</v>
      </c>
      <c r="M11" s="50"/>
      <c r="N11" s="50"/>
      <c r="O11" s="50"/>
      <c r="P11" s="50"/>
      <c r="Q11" s="50"/>
      <c r="R11" s="51"/>
      <c r="S11" s="51"/>
      <c r="T11" s="51"/>
      <c r="U11" s="51">
        <v>1</v>
      </c>
      <c r="V11" s="51"/>
      <c r="W11" s="51"/>
      <c r="X11" s="51">
        <v>1</v>
      </c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2">
        <v>7</v>
      </c>
    </row>
    <row r="12" spans="1:44" ht="21.75" customHeight="1" x14ac:dyDescent="0.3">
      <c r="A12" s="55" t="s">
        <v>73</v>
      </c>
      <c r="B12" s="50"/>
      <c r="C12" s="50"/>
      <c r="D12" s="50"/>
      <c r="E12" s="50"/>
      <c r="F12" s="50"/>
      <c r="G12" s="50">
        <v>2</v>
      </c>
      <c r="H12" s="50">
        <v>1</v>
      </c>
      <c r="I12" s="50"/>
      <c r="J12" s="50"/>
      <c r="K12" s="50"/>
      <c r="L12" s="50"/>
      <c r="M12" s="50"/>
      <c r="N12" s="50">
        <v>1</v>
      </c>
      <c r="O12" s="50">
        <v>1</v>
      </c>
      <c r="P12" s="50"/>
      <c r="Q12" s="50"/>
      <c r="R12" s="51"/>
      <c r="S12" s="51">
        <v>1</v>
      </c>
      <c r="T12" s="51"/>
      <c r="U12" s="51"/>
      <c r="V12" s="51">
        <v>1</v>
      </c>
      <c r="W12" s="51"/>
      <c r="X12" s="51">
        <v>1</v>
      </c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2">
        <v>8</v>
      </c>
    </row>
    <row r="13" spans="1:44" ht="21.75" customHeight="1" x14ac:dyDescent="0.3">
      <c r="A13" s="55" t="s">
        <v>44</v>
      </c>
      <c r="B13" s="50">
        <v>1</v>
      </c>
      <c r="C13" s="50">
        <v>1</v>
      </c>
      <c r="D13" s="50">
        <v>1</v>
      </c>
      <c r="E13" s="50">
        <v>3</v>
      </c>
      <c r="F13" s="50">
        <v>1</v>
      </c>
      <c r="G13" s="50">
        <v>1</v>
      </c>
      <c r="H13" s="50">
        <v>2</v>
      </c>
      <c r="I13" s="50">
        <v>4</v>
      </c>
      <c r="J13" s="50">
        <v>1</v>
      </c>
      <c r="K13" s="50">
        <v>4</v>
      </c>
      <c r="L13" s="50">
        <v>5</v>
      </c>
      <c r="M13" s="50">
        <v>2</v>
      </c>
      <c r="N13" s="50">
        <v>1</v>
      </c>
      <c r="O13" s="50">
        <v>3</v>
      </c>
      <c r="P13" s="50"/>
      <c r="Q13" s="50"/>
      <c r="R13" s="51"/>
      <c r="S13" s="51">
        <v>2</v>
      </c>
      <c r="T13" s="51">
        <v>1</v>
      </c>
      <c r="U13" s="51">
        <v>2</v>
      </c>
      <c r="V13" s="51"/>
      <c r="W13" s="51"/>
      <c r="X13" s="51"/>
      <c r="Y13" s="51">
        <v>1</v>
      </c>
      <c r="Z13" s="51"/>
      <c r="AA13" s="51">
        <v>1</v>
      </c>
      <c r="AB13" s="51">
        <v>1</v>
      </c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>
        <v>1</v>
      </c>
      <c r="AN13" s="51"/>
      <c r="AO13" s="51"/>
      <c r="AP13" s="51"/>
      <c r="AQ13" s="51">
        <v>1</v>
      </c>
      <c r="AR13" s="52">
        <v>40</v>
      </c>
    </row>
    <row r="14" spans="1:44" ht="21.75" customHeight="1" x14ac:dyDescent="0.3">
      <c r="A14" s="55" t="s">
        <v>24</v>
      </c>
      <c r="B14" s="50"/>
      <c r="C14" s="50"/>
      <c r="D14" s="50"/>
      <c r="E14" s="50"/>
      <c r="F14" s="50"/>
      <c r="G14" s="50"/>
      <c r="H14" s="50">
        <v>2</v>
      </c>
      <c r="I14" s="50"/>
      <c r="J14" s="50"/>
      <c r="K14" s="50"/>
      <c r="L14" s="50"/>
      <c r="M14" s="50"/>
      <c r="N14" s="50"/>
      <c r="O14" s="50"/>
      <c r="P14" s="50"/>
      <c r="Q14" s="50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2">
        <v>2</v>
      </c>
    </row>
    <row r="15" spans="1:44" ht="21.75" customHeight="1" x14ac:dyDescent="0.3">
      <c r="A15" s="55" t="s">
        <v>25</v>
      </c>
      <c r="B15" s="50"/>
      <c r="C15" s="50"/>
      <c r="D15" s="50"/>
      <c r="E15" s="50"/>
      <c r="F15" s="50"/>
      <c r="G15" s="50">
        <v>1</v>
      </c>
      <c r="H15" s="50"/>
      <c r="I15" s="50"/>
      <c r="J15" s="50"/>
      <c r="K15" s="50">
        <v>1</v>
      </c>
      <c r="L15" s="50">
        <v>1</v>
      </c>
      <c r="M15" s="50">
        <v>1</v>
      </c>
      <c r="N15" s="50"/>
      <c r="O15" s="50"/>
      <c r="P15" s="50"/>
      <c r="Q15" s="50">
        <v>1</v>
      </c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2">
        <v>5</v>
      </c>
    </row>
    <row r="16" spans="1:44" ht="21.75" customHeight="1" x14ac:dyDescent="0.3">
      <c r="A16" s="55" t="s">
        <v>29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>
        <v>1</v>
      </c>
      <c r="P16" s="50"/>
      <c r="Q16" s="50">
        <v>1</v>
      </c>
      <c r="R16" s="51"/>
      <c r="S16" s="51"/>
      <c r="T16" s="51"/>
      <c r="U16" s="51">
        <v>1</v>
      </c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2">
        <v>3</v>
      </c>
    </row>
    <row r="17" spans="1:44" ht="21.75" customHeight="1" x14ac:dyDescent="0.3">
      <c r="A17" s="55" t="s">
        <v>30</v>
      </c>
      <c r="B17" s="50"/>
      <c r="C17" s="50">
        <v>1</v>
      </c>
      <c r="D17" s="50"/>
      <c r="E17" s="50"/>
      <c r="F17" s="50"/>
      <c r="G17" s="50"/>
      <c r="H17" s="50"/>
      <c r="I17" s="50"/>
      <c r="J17" s="50">
        <v>2</v>
      </c>
      <c r="K17" s="50"/>
      <c r="L17" s="50"/>
      <c r="M17" s="50"/>
      <c r="N17" s="50"/>
      <c r="O17" s="50"/>
      <c r="P17" s="50"/>
      <c r="Q17" s="50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2">
        <v>3</v>
      </c>
    </row>
    <row r="18" spans="1:44" ht="21.75" customHeight="1" x14ac:dyDescent="0.3">
      <c r="A18" s="55" t="s">
        <v>74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>
        <v>1</v>
      </c>
      <c r="R18" s="51">
        <v>1</v>
      </c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2">
        <v>2</v>
      </c>
    </row>
    <row r="19" spans="1:44" ht="21.75" customHeight="1" x14ac:dyDescent="0.3">
      <c r="A19" s="55" t="s">
        <v>75</v>
      </c>
      <c r="B19" s="50"/>
      <c r="C19" s="50"/>
      <c r="D19" s="50">
        <v>1</v>
      </c>
      <c r="E19" s="50"/>
      <c r="F19" s="50"/>
      <c r="G19" s="50"/>
      <c r="H19" s="50">
        <v>2</v>
      </c>
      <c r="I19" s="50"/>
      <c r="J19" s="50"/>
      <c r="K19" s="50"/>
      <c r="L19" s="50">
        <v>1</v>
      </c>
      <c r="M19" s="50">
        <v>1</v>
      </c>
      <c r="N19" s="50"/>
      <c r="O19" s="50"/>
      <c r="P19" s="50">
        <v>1</v>
      </c>
      <c r="Q19" s="50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>
        <v>1</v>
      </c>
      <c r="AO19" s="51"/>
      <c r="AP19" s="51"/>
      <c r="AQ19" s="51"/>
      <c r="AR19" s="52">
        <v>7</v>
      </c>
    </row>
    <row r="20" spans="1:44" ht="21.75" customHeight="1" x14ac:dyDescent="0.3">
      <c r="A20" s="55" t="s">
        <v>76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1"/>
      <c r="S20" s="51"/>
      <c r="T20" s="51"/>
      <c r="U20" s="51"/>
      <c r="V20" s="51">
        <v>1</v>
      </c>
      <c r="W20" s="51"/>
      <c r="X20" s="51"/>
      <c r="Y20" s="51"/>
      <c r="Z20" s="51"/>
      <c r="AA20" s="51"/>
      <c r="AB20" s="51"/>
      <c r="AC20" s="51"/>
      <c r="AD20" s="51"/>
      <c r="AE20" s="51"/>
      <c r="AF20" s="51">
        <v>1</v>
      </c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2">
        <v>2</v>
      </c>
    </row>
    <row r="21" spans="1:44" ht="21.75" customHeight="1" x14ac:dyDescent="0.3">
      <c r="A21" s="55" t="s">
        <v>77</v>
      </c>
      <c r="B21" s="50"/>
      <c r="C21" s="50"/>
      <c r="D21" s="50"/>
      <c r="E21" s="50"/>
      <c r="F21" s="50">
        <v>1</v>
      </c>
      <c r="G21" s="50"/>
      <c r="H21" s="50"/>
      <c r="I21" s="50">
        <v>1</v>
      </c>
      <c r="J21" s="50"/>
      <c r="K21" s="50"/>
      <c r="L21" s="50"/>
      <c r="M21" s="50">
        <v>1</v>
      </c>
      <c r="N21" s="50">
        <v>1</v>
      </c>
      <c r="O21" s="50"/>
      <c r="P21" s="50">
        <v>2</v>
      </c>
      <c r="Q21" s="50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2">
        <v>6</v>
      </c>
    </row>
    <row r="22" spans="1:44" ht="21.75" customHeight="1" x14ac:dyDescent="0.3">
      <c r="A22" s="55" t="s">
        <v>31</v>
      </c>
      <c r="B22" s="50"/>
      <c r="C22" s="50"/>
      <c r="D22" s="50"/>
      <c r="E22" s="50"/>
      <c r="F22" s="50"/>
      <c r="G22" s="50"/>
      <c r="H22" s="50"/>
      <c r="I22" s="50">
        <v>1</v>
      </c>
      <c r="J22" s="50">
        <v>2</v>
      </c>
      <c r="K22" s="50"/>
      <c r="L22" s="50"/>
      <c r="M22" s="50"/>
      <c r="N22" s="50"/>
      <c r="O22" s="50"/>
      <c r="P22" s="50"/>
      <c r="Q22" s="50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2">
        <v>3</v>
      </c>
    </row>
    <row r="23" spans="1:44" ht="21.75" customHeight="1" x14ac:dyDescent="0.3">
      <c r="A23" s="55" t="s">
        <v>78</v>
      </c>
      <c r="B23" s="50"/>
      <c r="C23" s="50"/>
      <c r="D23" s="50"/>
      <c r="E23" s="50"/>
      <c r="F23" s="50"/>
      <c r="G23" s="50"/>
      <c r="H23" s="50"/>
      <c r="I23" s="50"/>
      <c r="J23" s="50">
        <v>1</v>
      </c>
      <c r="K23" s="50"/>
      <c r="L23" s="50"/>
      <c r="M23" s="50"/>
      <c r="N23" s="50"/>
      <c r="O23" s="50"/>
      <c r="P23" s="50"/>
      <c r="Q23" s="50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>
        <v>1</v>
      </c>
      <c r="AL23" s="51"/>
      <c r="AM23" s="51"/>
      <c r="AN23" s="51"/>
      <c r="AO23" s="51"/>
      <c r="AP23" s="51"/>
      <c r="AQ23" s="51"/>
      <c r="AR23" s="52">
        <v>2</v>
      </c>
    </row>
    <row r="24" spans="1:44" ht="21.75" customHeight="1" x14ac:dyDescent="0.3">
      <c r="A24" s="55" t="s">
        <v>79</v>
      </c>
      <c r="B24" s="50"/>
      <c r="C24" s="50"/>
      <c r="D24" s="50">
        <v>1</v>
      </c>
      <c r="E24" s="50"/>
      <c r="F24" s="50"/>
      <c r="G24" s="50"/>
      <c r="H24" s="50">
        <v>1</v>
      </c>
      <c r="I24" s="50">
        <v>3</v>
      </c>
      <c r="J24" s="50"/>
      <c r="K24" s="50"/>
      <c r="L24" s="50">
        <v>3</v>
      </c>
      <c r="M24" s="50">
        <v>1</v>
      </c>
      <c r="N24" s="50"/>
      <c r="O24" s="50"/>
      <c r="P24" s="50">
        <v>1</v>
      </c>
      <c r="Q24" s="50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>
        <v>1</v>
      </c>
      <c r="AI24" s="51"/>
      <c r="AJ24" s="51"/>
      <c r="AK24" s="51"/>
      <c r="AL24" s="51"/>
      <c r="AM24" s="51"/>
      <c r="AN24" s="51"/>
      <c r="AO24" s="51"/>
      <c r="AP24" s="51"/>
      <c r="AQ24" s="51"/>
      <c r="AR24" s="52">
        <v>11</v>
      </c>
    </row>
    <row r="25" spans="1:44" s="5" customFormat="1" ht="21.75" customHeight="1" x14ac:dyDescent="0.3">
      <c r="A25" s="55" t="s">
        <v>26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>
        <v>1</v>
      </c>
      <c r="N25" s="50"/>
      <c r="O25" s="50">
        <v>1</v>
      </c>
      <c r="P25" s="50"/>
      <c r="Q25" s="50"/>
      <c r="R25" s="51"/>
      <c r="S25" s="51"/>
      <c r="T25" s="51"/>
      <c r="U25" s="51"/>
      <c r="V25" s="51"/>
      <c r="W25" s="51"/>
      <c r="X25" s="51">
        <v>1</v>
      </c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2">
        <v>3</v>
      </c>
    </row>
    <row r="26" spans="1:44" ht="21.75" customHeight="1" x14ac:dyDescent="0.3">
      <c r="A26" s="55" t="s">
        <v>32</v>
      </c>
      <c r="B26" s="50"/>
      <c r="C26" s="50"/>
      <c r="D26" s="50"/>
      <c r="E26" s="50"/>
      <c r="F26" s="50"/>
      <c r="G26" s="50">
        <v>1</v>
      </c>
      <c r="H26" s="50"/>
      <c r="I26" s="50"/>
      <c r="J26" s="50">
        <v>1</v>
      </c>
      <c r="K26" s="50"/>
      <c r="L26" s="50"/>
      <c r="M26" s="50"/>
      <c r="N26" s="50">
        <v>1</v>
      </c>
      <c r="O26" s="50"/>
      <c r="P26" s="50"/>
      <c r="Q26" s="50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2">
        <v>3</v>
      </c>
    </row>
    <row r="27" spans="1:44" ht="21.75" customHeight="1" x14ac:dyDescent="0.3">
      <c r="A27" s="55" t="s">
        <v>33</v>
      </c>
      <c r="B27" s="50"/>
      <c r="C27" s="50"/>
      <c r="D27" s="50"/>
      <c r="E27" s="50"/>
      <c r="F27" s="50"/>
      <c r="G27" s="50"/>
      <c r="H27" s="50">
        <v>2</v>
      </c>
      <c r="I27" s="50">
        <v>1</v>
      </c>
      <c r="J27" s="50">
        <v>1</v>
      </c>
      <c r="K27" s="50"/>
      <c r="L27" s="50">
        <v>1</v>
      </c>
      <c r="M27" s="50"/>
      <c r="N27" s="50"/>
      <c r="O27" s="50"/>
      <c r="P27" s="50"/>
      <c r="Q27" s="50"/>
      <c r="R27" s="51"/>
      <c r="S27" s="51">
        <v>1</v>
      </c>
      <c r="T27" s="51"/>
      <c r="U27" s="51">
        <v>1</v>
      </c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2">
        <v>7</v>
      </c>
    </row>
    <row r="28" spans="1:44" ht="21.75" customHeight="1" x14ac:dyDescent="0.3">
      <c r="A28" s="55" t="s">
        <v>27</v>
      </c>
      <c r="B28" s="50"/>
      <c r="C28" s="50"/>
      <c r="D28" s="50"/>
      <c r="E28" s="50"/>
      <c r="F28" s="50"/>
      <c r="G28" s="50">
        <v>1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>
        <v>1</v>
      </c>
      <c r="AM28" s="51"/>
      <c r="AN28" s="51"/>
      <c r="AO28" s="51"/>
      <c r="AP28" s="51"/>
      <c r="AQ28" s="51"/>
      <c r="AR28" s="52">
        <v>2</v>
      </c>
    </row>
    <row r="29" spans="1:44" ht="21.75" customHeight="1" x14ac:dyDescent="0.3">
      <c r="A29" s="55" t="s">
        <v>80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>
        <v>1</v>
      </c>
      <c r="N29" s="50"/>
      <c r="O29" s="50"/>
      <c r="P29" s="50"/>
      <c r="Q29" s="50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2">
        <v>1</v>
      </c>
    </row>
    <row r="30" spans="1:44" ht="21.75" customHeight="1" x14ac:dyDescent="0.3">
      <c r="A30" s="55" t="s">
        <v>81</v>
      </c>
      <c r="B30" s="50"/>
      <c r="C30" s="50">
        <v>1</v>
      </c>
      <c r="D30" s="50"/>
      <c r="E30" s="50"/>
      <c r="F30" s="50">
        <v>1</v>
      </c>
      <c r="G30" s="50">
        <v>1</v>
      </c>
      <c r="H30" s="50"/>
      <c r="I30" s="50"/>
      <c r="J30" s="50"/>
      <c r="K30" s="50">
        <v>1</v>
      </c>
      <c r="L30" s="50"/>
      <c r="M30" s="50"/>
      <c r="N30" s="50"/>
      <c r="O30" s="50"/>
      <c r="P30" s="50"/>
      <c r="Q30" s="50"/>
      <c r="R30" s="51">
        <v>1</v>
      </c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2">
        <v>5</v>
      </c>
    </row>
    <row r="31" spans="1:44" ht="21.75" customHeight="1" x14ac:dyDescent="0.3">
      <c r="A31" s="55" t="s">
        <v>82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>
        <v>1</v>
      </c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>
        <v>1</v>
      </c>
      <c r="AL31" s="51"/>
      <c r="AM31" s="51"/>
      <c r="AN31" s="51"/>
      <c r="AO31" s="51"/>
      <c r="AP31" s="51"/>
      <c r="AQ31" s="51"/>
      <c r="AR31" s="52">
        <v>2</v>
      </c>
    </row>
    <row r="32" spans="1:44" ht="21.75" customHeight="1" x14ac:dyDescent="0.25">
      <c r="A32" s="56" t="s">
        <v>83</v>
      </c>
      <c r="B32" s="50"/>
      <c r="C32" s="50"/>
      <c r="D32" s="50"/>
      <c r="E32" s="50"/>
      <c r="F32" s="50"/>
      <c r="G32" s="50">
        <v>1</v>
      </c>
      <c r="H32" s="50"/>
      <c r="I32" s="50"/>
      <c r="J32" s="50"/>
      <c r="K32" s="50"/>
      <c r="L32" s="50"/>
      <c r="M32" s="50">
        <v>1</v>
      </c>
      <c r="N32" s="50"/>
      <c r="O32" s="50"/>
      <c r="P32" s="50">
        <v>1</v>
      </c>
      <c r="Q32" s="50"/>
      <c r="R32" s="51"/>
      <c r="S32" s="51"/>
      <c r="T32" s="51"/>
      <c r="U32" s="51"/>
      <c r="V32" s="51"/>
      <c r="W32" s="51"/>
      <c r="X32" s="51"/>
      <c r="Y32" s="51">
        <v>1</v>
      </c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2">
        <v>4</v>
      </c>
    </row>
    <row r="33" spans="1:44" ht="21.75" customHeight="1" x14ac:dyDescent="0.25">
      <c r="A33" s="37" t="s">
        <v>37</v>
      </c>
      <c r="B33" s="52">
        <v>3</v>
      </c>
      <c r="C33" s="52">
        <v>6</v>
      </c>
      <c r="D33" s="52">
        <v>8</v>
      </c>
      <c r="E33" s="52">
        <v>7</v>
      </c>
      <c r="F33" s="52">
        <v>15</v>
      </c>
      <c r="G33" s="52">
        <v>15</v>
      </c>
      <c r="H33" s="52">
        <v>23</v>
      </c>
      <c r="I33" s="52">
        <v>19</v>
      </c>
      <c r="J33" s="52">
        <v>21</v>
      </c>
      <c r="K33" s="52">
        <v>18</v>
      </c>
      <c r="L33" s="52">
        <v>28</v>
      </c>
      <c r="M33" s="52">
        <v>21</v>
      </c>
      <c r="N33" s="52">
        <v>13</v>
      </c>
      <c r="O33" s="52">
        <v>17</v>
      </c>
      <c r="P33" s="52">
        <v>15</v>
      </c>
      <c r="Q33" s="52">
        <v>11</v>
      </c>
      <c r="R33" s="52">
        <v>9</v>
      </c>
      <c r="S33" s="52">
        <v>9</v>
      </c>
      <c r="T33" s="52">
        <v>7</v>
      </c>
      <c r="U33" s="52">
        <v>7</v>
      </c>
      <c r="V33" s="52">
        <v>4</v>
      </c>
      <c r="W33" s="52">
        <v>4</v>
      </c>
      <c r="X33" s="52">
        <v>6</v>
      </c>
      <c r="Y33" s="52">
        <v>4</v>
      </c>
      <c r="Z33" s="52">
        <v>1</v>
      </c>
      <c r="AA33" s="52">
        <v>3</v>
      </c>
      <c r="AB33" s="52">
        <v>1</v>
      </c>
      <c r="AC33" s="52">
        <v>2</v>
      </c>
      <c r="AD33" s="52">
        <v>1</v>
      </c>
      <c r="AE33" s="52">
        <v>2</v>
      </c>
      <c r="AF33" s="52">
        <v>1</v>
      </c>
      <c r="AG33" s="52">
        <v>1</v>
      </c>
      <c r="AH33" s="52">
        <v>1</v>
      </c>
      <c r="AI33" s="52">
        <v>1</v>
      </c>
      <c r="AJ33" s="52">
        <v>1</v>
      </c>
      <c r="AK33" s="52">
        <v>4</v>
      </c>
      <c r="AL33" s="52">
        <v>1</v>
      </c>
      <c r="AM33" s="52">
        <v>1</v>
      </c>
      <c r="AN33" s="52">
        <v>1</v>
      </c>
      <c r="AO33" s="52">
        <v>1</v>
      </c>
      <c r="AP33" s="52">
        <v>2</v>
      </c>
      <c r="AQ33" s="52">
        <v>1</v>
      </c>
      <c r="AR33" s="52">
        <v>316</v>
      </c>
    </row>
    <row r="34" spans="1:44" ht="21.75" customHeight="1" x14ac:dyDescent="0.25">
      <c r="A34" s="40"/>
      <c r="B34" s="38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</row>
    <row r="35" spans="1:44" ht="21.75" customHeight="1" x14ac:dyDescent="0.25">
      <c r="A35" s="40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</row>
    <row r="36" spans="1:44" ht="21.75" customHeight="1" x14ac:dyDescent="0.25">
      <c r="A36" s="40"/>
      <c r="B36" s="38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</row>
    <row r="37" spans="1:44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</row>
  </sheetData>
  <mergeCells count="2">
    <mergeCell ref="B1:T1"/>
    <mergeCell ref="B2:AQ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7CB2-6B32-4585-9D0C-FC7B83EDB31A}">
  <dimension ref="A1:Q43"/>
  <sheetViews>
    <sheetView tabSelected="1" zoomScale="55" zoomScaleNormal="55" workbookViewId="0">
      <selection activeCell="G37" sqref="G37"/>
    </sheetView>
  </sheetViews>
  <sheetFormatPr defaultRowHeight="21.75" customHeight="1" x14ac:dyDescent="0.25"/>
  <cols>
    <col min="1" max="1" width="48.28515625" customWidth="1"/>
    <col min="2" max="2" width="28.28515625" customWidth="1"/>
    <col min="3" max="10" width="28.28515625" style="6" customWidth="1"/>
    <col min="11" max="11" width="28.28515625" customWidth="1"/>
    <col min="12" max="12" width="28.28515625" style="17" customWidth="1"/>
    <col min="13" max="15" width="28.28515625" customWidth="1"/>
  </cols>
  <sheetData>
    <row r="1" spans="1:15" ht="51.75" customHeight="1" x14ac:dyDescent="0.25">
      <c r="B1" s="83" t="s">
        <v>115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5" ht="21.75" customHeight="1" x14ac:dyDescent="0.3">
      <c r="A2" s="16"/>
      <c r="B2" s="16"/>
      <c r="C2" s="7"/>
      <c r="D2" s="80" t="s">
        <v>40</v>
      </c>
      <c r="E2" s="80"/>
      <c r="F2" s="80"/>
      <c r="G2" s="80"/>
      <c r="H2" s="80" t="s">
        <v>41</v>
      </c>
      <c r="I2" s="81"/>
      <c r="J2" s="80" t="s">
        <v>42</v>
      </c>
      <c r="K2" s="80"/>
      <c r="L2" s="82" t="s">
        <v>43</v>
      </c>
      <c r="M2" s="82"/>
      <c r="N2" s="82"/>
      <c r="O2" s="82"/>
    </row>
    <row r="3" spans="1:15" ht="198" customHeight="1" thickBot="1" x14ac:dyDescent="0.3">
      <c r="A3" s="9" t="s">
        <v>0</v>
      </c>
      <c r="B3" s="10" t="s">
        <v>38</v>
      </c>
      <c r="C3" s="11" t="s">
        <v>116</v>
      </c>
      <c r="D3" s="12" t="s">
        <v>58</v>
      </c>
      <c r="E3" s="13" t="s">
        <v>59</v>
      </c>
      <c r="F3" s="13" t="s">
        <v>60</v>
      </c>
      <c r="G3" s="14" t="s">
        <v>61</v>
      </c>
      <c r="H3" s="12" t="s">
        <v>62</v>
      </c>
      <c r="I3" s="19" t="s">
        <v>63</v>
      </c>
      <c r="J3" s="12" t="s">
        <v>64</v>
      </c>
      <c r="K3" s="15" t="s">
        <v>65</v>
      </c>
      <c r="L3" s="18" t="s">
        <v>66</v>
      </c>
      <c r="M3" s="13" t="s">
        <v>67</v>
      </c>
      <c r="N3" s="13" t="s">
        <v>68</v>
      </c>
      <c r="O3" s="15" t="s">
        <v>69</v>
      </c>
    </row>
    <row r="4" spans="1:15" s="5" customFormat="1" ht="21.75" customHeight="1" thickBot="1" x14ac:dyDescent="0.3">
      <c r="A4" s="20" t="s">
        <v>2</v>
      </c>
      <c r="B4" s="21">
        <f>SUM(B5:B33)</f>
        <v>316</v>
      </c>
      <c r="C4" s="21">
        <f t="shared" ref="C4:O4" si="0">SUM(C5:C33)</f>
        <v>263</v>
      </c>
      <c r="D4" s="21">
        <f t="shared" si="0"/>
        <v>227</v>
      </c>
      <c r="E4" s="21">
        <f t="shared" si="0"/>
        <v>24</v>
      </c>
      <c r="F4" s="21">
        <f t="shared" si="0"/>
        <v>39</v>
      </c>
      <c r="G4" s="21">
        <f t="shared" si="0"/>
        <v>164</v>
      </c>
      <c r="H4" s="21">
        <f t="shared" si="0"/>
        <v>36</v>
      </c>
      <c r="I4" s="21">
        <f t="shared" si="0"/>
        <v>36</v>
      </c>
      <c r="J4" s="21">
        <f t="shared" si="0"/>
        <v>13</v>
      </c>
      <c r="K4" s="21">
        <f t="shared" si="0"/>
        <v>13</v>
      </c>
      <c r="L4" s="21">
        <f t="shared" si="0"/>
        <v>40</v>
      </c>
      <c r="M4" s="21">
        <f t="shared" si="0"/>
        <v>3</v>
      </c>
      <c r="N4" s="21">
        <f t="shared" si="0"/>
        <v>27</v>
      </c>
      <c r="O4" s="21">
        <f t="shared" si="0"/>
        <v>10</v>
      </c>
    </row>
    <row r="5" spans="1:15" ht="21.75" customHeight="1" x14ac:dyDescent="0.3">
      <c r="A5" s="55" t="s">
        <v>84</v>
      </c>
      <c r="B5" s="52">
        <v>29</v>
      </c>
      <c r="C5" s="22">
        <v>25</v>
      </c>
      <c r="D5" s="23">
        <v>21</v>
      </c>
      <c r="E5" s="24">
        <v>2</v>
      </c>
      <c r="F5" s="25">
        <v>5</v>
      </c>
      <c r="G5" s="26">
        <v>14</v>
      </c>
      <c r="H5" s="23">
        <v>4</v>
      </c>
      <c r="I5" s="27">
        <v>4</v>
      </c>
      <c r="J5" s="23">
        <v>0</v>
      </c>
      <c r="K5" s="26">
        <v>0</v>
      </c>
      <c r="L5" s="28">
        <v>4</v>
      </c>
      <c r="M5" s="25">
        <v>0</v>
      </c>
      <c r="N5" s="25">
        <v>4</v>
      </c>
      <c r="O5" s="26">
        <v>0</v>
      </c>
    </row>
    <row r="6" spans="1:15" ht="21.75" customHeight="1" x14ac:dyDescent="0.3">
      <c r="A6" s="55" t="s">
        <v>3</v>
      </c>
      <c r="B6" s="52">
        <v>5</v>
      </c>
      <c r="C6" s="29">
        <v>5</v>
      </c>
      <c r="D6" s="30">
        <v>4</v>
      </c>
      <c r="E6" s="31">
        <v>0</v>
      </c>
      <c r="F6" s="7">
        <v>0</v>
      </c>
      <c r="G6" s="32">
        <v>4</v>
      </c>
      <c r="H6" s="30">
        <v>1</v>
      </c>
      <c r="I6" s="33">
        <v>1</v>
      </c>
      <c r="J6" s="30">
        <v>0</v>
      </c>
      <c r="K6" s="32">
        <v>0</v>
      </c>
      <c r="L6" s="34">
        <v>0</v>
      </c>
      <c r="M6" s="7">
        <v>0</v>
      </c>
      <c r="N6" s="7">
        <v>0</v>
      </c>
      <c r="O6" s="32">
        <v>0</v>
      </c>
    </row>
    <row r="7" spans="1:15" ht="21.75" customHeight="1" x14ac:dyDescent="0.3">
      <c r="A7" s="55" t="s">
        <v>50</v>
      </c>
      <c r="B7" s="52">
        <v>7</v>
      </c>
      <c r="C7" s="29">
        <v>6</v>
      </c>
      <c r="D7" s="30">
        <v>6</v>
      </c>
      <c r="E7" s="31">
        <v>1</v>
      </c>
      <c r="F7" s="7">
        <v>1</v>
      </c>
      <c r="G7" s="32">
        <v>4</v>
      </c>
      <c r="H7" s="30">
        <v>0</v>
      </c>
      <c r="I7" s="33">
        <v>0</v>
      </c>
      <c r="J7" s="30">
        <v>1</v>
      </c>
      <c r="K7" s="32">
        <v>1</v>
      </c>
      <c r="L7" s="34">
        <v>0</v>
      </c>
      <c r="M7" s="7">
        <v>0</v>
      </c>
      <c r="N7" s="7">
        <v>0</v>
      </c>
      <c r="O7" s="32">
        <v>0</v>
      </c>
    </row>
    <row r="8" spans="1:15" ht="21.75" customHeight="1" x14ac:dyDescent="0.3">
      <c r="A8" s="55" t="s">
        <v>46</v>
      </c>
      <c r="B8" s="52">
        <v>5</v>
      </c>
      <c r="C8" s="29">
        <v>3</v>
      </c>
      <c r="D8" s="30">
        <v>3</v>
      </c>
      <c r="E8" s="31">
        <v>0</v>
      </c>
      <c r="F8" s="7">
        <v>0</v>
      </c>
      <c r="G8" s="32">
        <v>3</v>
      </c>
      <c r="H8" s="30">
        <v>0</v>
      </c>
      <c r="I8" s="33">
        <v>0</v>
      </c>
      <c r="J8" s="30">
        <v>1</v>
      </c>
      <c r="K8" s="32">
        <v>1</v>
      </c>
      <c r="L8" s="34">
        <v>1</v>
      </c>
      <c r="M8" s="7">
        <v>0</v>
      </c>
      <c r="N8" s="7">
        <v>0</v>
      </c>
      <c r="O8" s="32">
        <v>1</v>
      </c>
    </row>
    <row r="9" spans="1:15" ht="21.75" customHeight="1" x14ac:dyDescent="0.3">
      <c r="A9" s="55" t="s">
        <v>4</v>
      </c>
      <c r="B9" s="52">
        <v>101</v>
      </c>
      <c r="C9" s="29">
        <v>80</v>
      </c>
      <c r="D9" s="30">
        <v>68</v>
      </c>
      <c r="E9" s="31">
        <v>4</v>
      </c>
      <c r="F9" s="7">
        <v>14</v>
      </c>
      <c r="G9" s="32">
        <v>50</v>
      </c>
      <c r="H9" s="30">
        <v>12</v>
      </c>
      <c r="I9" s="33">
        <v>12</v>
      </c>
      <c r="J9" s="30">
        <v>5</v>
      </c>
      <c r="K9" s="32">
        <v>5</v>
      </c>
      <c r="L9" s="34">
        <v>16</v>
      </c>
      <c r="M9" s="7">
        <v>3</v>
      </c>
      <c r="N9" s="42">
        <v>9</v>
      </c>
      <c r="O9" s="32">
        <v>4</v>
      </c>
    </row>
    <row r="10" spans="1:15" ht="21.75" customHeight="1" x14ac:dyDescent="0.3">
      <c r="A10" s="55" t="s">
        <v>85</v>
      </c>
      <c r="B10" s="52">
        <v>5</v>
      </c>
      <c r="C10" s="29">
        <v>5</v>
      </c>
      <c r="D10" s="30">
        <v>5</v>
      </c>
      <c r="E10" s="31">
        <v>1</v>
      </c>
      <c r="F10" s="7">
        <v>0</v>
      </c>
      <c r="G10" s="32">
        <v>4</v>
      </c>
      <c r="H10" s="30">
        <v>0</v>
      </c>
      <c r="I10" s="33">
        <v>0</v>
      </c>
      <c r="J10" s="30">
        <v>0</v>
      </c>
      <c r="K10" s="32">
        <v>0</v>
      </c>
      <c r="L10" s="34">
        <v>0</v>
      </c>
      <c r="M10" s="7">
        <v>0</v>
      </c>
      <c r="N10" s="7">
        <v>0</v>
      </c>
      <c r="O10" s="32">
        <v>0</v>
      </c>
    </row>
    <row r="11" spans="1:15" ht="21.75" customHeight="1" x14ac:dyDescent="0.3">
      <c r="A11" s="55" t="s">
        <v>5</v>
      </c>
      <c r="B11" s="52">
        <v>36</v>
      </c>
      <c r="C11" s="29">
        <v>29</v>
      </c>
      <c r="D11" s="30">
        <v>25</v>
      </c>
      <c r="E11" s="31">
        <v>5</v>
      </c>
      <c r="F11" s="7">
        <v>3</v>
      </c>
      <c r="G11" s="32">
        <v>17</v>
      </c>
      <c r="H11" s="30">
        <v>4</v>
      </c>
      <c r="I11" s="33">
        <v>4</v>
      </c>
      <c r="J11" s="30">
        <v>2</v>
      </c>
      <c r="K11" s="32">
        <v>2</v>
      </c>
      <c r="L11" s="34">
        <v>5</v>
      </c>
      <c r="M11" s="7">
        <v>0</v>
      </c>
      <c r="N11" s="7">
        <v>1</v>
      </c>
      <c r="O11" s="32">
        <v>4</v>
      </c>
    </row>
    <row r="12" spans="1:15" ht="21.75" customHeight="1" x14ac:dyDescent="0.3">
      <c r="A12" s="55" t="s">
        <v>6</v>
      </c>
      <c r="B12" s="52">
        <v>7</v>
      </c>
      <c r="C12" s="29">
        <v>6</v>
      </c>
      <c r="D12" s="30">
        <v>5</v>
      </c>
      <c r="E12" s="31">
        <v>0</v>
      </c>
      <c r="F12" s="7">
        <v>1</v>
      </c>
      <c r="G12" s="32">
        <v>4</v>
      </c>
      <c r="H12" s="30">
        <v>1</v>
      </c>
      <c r="I12" s="33">
        <v>1</v>
      </c>
      <c r="J12" s="30">
        <v>0</v>
      </c>
      <c r="K12" s="32">
        <v>0</v>
      </c>
      <c r="L12" s="34">
        <v>1</v>
      </c>
      <c r="M12" s="7">
        <v>0</v>
      </c>
      <c r="N12" s="7">
        <v>1</v>
      </c>
      <c r="O12" s="32">
        <v>0</v>
      </c>
    </row>
    <row r="13" spans="1:15" ht="21.75" customHeight="1" x14ac:dyDescent="0.3">
      <c r="A13" s="55" t="s">
        <v>47</v>
      </c>
      <c r="B13" s="52">
        <v>8</v>
      </c>
      <c r="C13" s="29">
        <v>7</v>
      </c>
      <c r="D13" s="30">
        <v>5</v>
      </c>
      <c r="E13" s="31">
        <v>0</v>
      </c>
      <c r="F13" s="7">
        <v>1</v>
      </c>
      <c r="G13" s="32">
        <v>4</v>
      </c>
      <c r="H13" s="30">
        <v>2</v>
      </c>
      <c r="I13" s="33">
        <v>2</v>
      </c>
      <c r="J13" s="30">
        <v>0</v>
      </c>
      <c r="K13" s="32">
        <v>0</v>
      </c>
      <c r="L13" s="34">
        <v>1</v>
      </c>
      <c r="M13" s="7">
        <v>0</v>
      </c>
      <c r="N13" s="7">
        <v>1</v>
      </c>
      <c r="O13" s="32">
        <v>0</v>
      </c>
    </row>
    <row r="14" spans="1:15" ht="21.75" customHeight="1" x14ac:dyDescent="0.3">
      <c r="A14" s="55" t="s">
        <v>45</v>
      </c>
      <c r="B14" s="52">
        <v>40</v>
      </c>
      <c r="C14" s="29">
        <v>35</v>
      </c>
      <c r="D14" s="30">
        <v>29</v>
      </c>
      <c r="E14" s="31">
        <v>6</v>
      </c>
      <c r="F14" s="7">
        <v>2</v>
      </c>
      <c r="G14" s="32">
        <v>21</v>
      </c>
      <c r="H14" s="30">
        <v>6</v>
      </c>
      <c r="I14" s="33">
        <v>6</v>
      </c>
      <c r="J14" s="30">
        <v>1</v>
      </c>
      <c r="K14" s="32">
        <v>1</v>
      </c>
      <c r="L14" s="34">
        <v>4</v>
      </c>
      <c r="M14" s="7">
        <v>0</v>
      </c>
      <c r="N14" s="7">
        <v>4</v>
      </c>
      <c r="O14" s="32">
        <v>0</v>
      </c>
    </row>
    <row r="15" spans="1:15" ht="21.75" customHeight="1" x14ac:dyDescent="0.3">
      <c r="A15" s="55" t="s">
        <v>51</v>
      </c>
      <c r="B15" s="52">
        <v>2</v>
      </c>
      <c r="C15" s="29">
        <v>2</v>
      </c>
      <c r="D15" s="30">
        <v>2</v>
      </c>
      <c r="E15" s="31">
        <v>0</v>
      </c>
      <c r="F15" s="7">
        <v>0</v>
      </c>
      <c r="G15" s="32">
        <v>2</v>
      </c>
      <c r="H15" s="30">
        <v>0</v>
      </c>
      <c r="I15" s="33">
        <v>0</v>
      </c>
      <c r="J15" s="30">
        <v>0</v>
      </c>
      <c r="K15" s="32">
        <v>0</v>
      </c>
      <c r="L15" s="34">
        <v>0</v>
      </c>
      <c r="M15" s="7">
        <v>0</v>
      </c>
      <c r="N15" s="7">
        <v>0</v>
      </c>
      <c r="O15" s="32">
        <v>0</v>
      </c>
    </row>
    <row r="16" spans="1:15" ht="21.75" customHeight="1" x14ac:dyDescent="0.3">
      <c r="A16" s="55" t="s">
        <v>7</v>
      </c>
      <c r="B16" s="52">
        <v>5</v>
      </c>
      <c r="C16" s="29">
        <v>3</v>
      </c>
      <c r="D16" s="30">
        <v>3</v>
      </c>
      <c r="E16" s="31">
        <v>1</v>
      </c>
      <c r="F16" s="7">
        <v>0</v>
      </c>
      <c r="G16" s="32">
        <v>2</v>
      </c>
      <c r="H16" s="30">
        <v>0</v>
      </c>
      <c r="I16" s="33">
        <v>0</v>
      </c>
      <c r="J16" s="30">
        <v>2</v>
      </c>
      <c r="K16" s="32">
        <v>2</v>
      </c>
      <c r="L16" s="34">
        <v>0</v>
      </c>
      <c r="M16" s="7">
        <v>0</v>
      </c>
      <c r="N16" s="7">
        <v>0</v>
      </c>
      <c r="O16" s="32">
        <v>0</v>
      </c>
    </row>
    <row r="17" spans="1:15" ht="21.75" customHeight="1" x14ac:dyDescent="0.3">
      <c r="A17" s="55" t="s">
        <v>52</v>
      </c>
      <c r="B17" s="52">
        <v>3</v>
      </c>
      <c r="C17" s="29">
        <v>3</v>
      </c>
      <c r="D17" s="30">
        <v>2</v>
      </c>
      <c r="E17" s="31">
        <v>0</v>
      </c>
      <c r="F17" s="7">
        <v>1</v>
      </c>
      <c r="G17" s="32">
        <v>1</v>
      </c>
      <c r="H17" s="30">
        <v>1</v>
      </c>
      <c r="I17" s="33">
        <v>1</v>
      </c>
      <c r="J17" s="30">
        <v>0</v>
      </c>
      <c r="K17" s="32">
        <v>0</v>
      </c>
      <c r="L17" s="34">
        <v>0</v>
      </c>
      <c r="M17" s="7">
        <v>0</v>
      </c>
      <c r="N17" s="7">
        <v>0</v>
      </c>
      <c r="O17" s="32">
        <v>0</v>
      </c>
    </row>
    <row r="18" spans="1:15" ht="21.75" customHeight="1" x14ac:dyDescent="0.3">
      <c r="A18" s="55" t="s">
        <v>53</v>
      </c>
      <c r="B18" s="52">
        <v>3</v>
      </c>
      <c r="C18" s="29">
        <v>3</v>
      </c>
      <c r="D18" s="30">
        <v>3</v>
      </c>
      <c r="E18" s="31">
        <v>1</v>
      </c>
      <c r="F18" s="7">
        <v>0</v>
      </c>
      <c r="G18" s="32">
        <v>2</v>
      </c>
      <c r="H18" s="30">
        <v>0</v>
      </c>
      <c r="I18" s="33">
        <v>0</v>
      </c>
      <c r="J18" s="30">
        <v>0</v>
      </c>
      <c r="K18" s="32">
        <v>0</v>
      </c>
      <c r="L18" s="34">
        <v>0</v>
      </c>
      <c r="M18" s="7">
        <v>0</v>
      </c>
      <c r="N18" s="7">
        <v>0</v>
      </c>
      <c r="O18" s="32">
        <v>0</v>
      </c>
    </row>
    <row r="19" spans="1:15" ht="21.75" customHeight="1" x14ac:dyDescent="0.3">
      <c r="A19" s="55" t="s">
        <v>86</v>
      </c>
      <c r="B19" s="52">
        <v>2</v>
      </c>
      <c r="C19" s="29">
        <v>2</v>
      </c>
      <c r="D19" s="30">
        <v>1</v>
      </c>
      <c r="E19" s="31">
        <v>0</v>
      </c>
      <c r="F19" s="7">
        <v>1</v>
      </c>
      <c r="G19" s="32">
        <v>0</v>
      </c>
      <c r="H19" s="30">
        <v>1</v>
      </c>
      <c r="I19" s="33">
        <v>1</v>
      </c>
      <c r="J19" s="30">
        <v>0</v>
      </c>
      <c r="K19" s="32">
        <v>0</v>
      </c>
      <c r="L19" s="34">
        <v>0</v>
      </c>
      <c r="M19" s="7">
        <v>0</v>
      </c>
      <c r="N19" s="7">
        <v>0</v>
      </c>
      <c r="O19" s="32">
        <v>0</v>
      </c>
    </row>
    <row r="20" spans="1:15" ht="21.75" customHeight="1" x14ac:dyDescent="0.3">
      <c r="A20" s="55" t="s">
        <v>87</v>
      </c>
      <c r="B20" s="61">
        <v>7</v>
      </c>
      <c r="C20" s="60">
        <v>6</v>
      </c>
      <c r="D20" s="30">
        <v>6</v>
      </c>
      <c r="E20" s="7">
        <v>0</v>
      </c>
      <c r="F20" s="7">
        <v>1</v>
      </c>
      <c r="G20" s="32">
        <v>5</v>
      </c>
      <c r="H20" s="30">
        <v>0</v>
      </c>
      <c r="I20" s="32">
        <v>0</v>
      </c>
      <c r="J20" s="30">
        <v>0</v>
      </c>
      <c r="K20" s="32">
        <v>0</v>
      </c>
      <c r="L20" s="34">
        <v>1</v>
      </c>
      <c r="M20" s="7">
        <v>0</v>
      </c>
      <c r="N20" s="7">
        <v>1</v>
      </c>
      <c r="O20" s="32">
        <v>0</v>
      </c>
    </row>
    <row r="21" spans="1:15" ht="21.75" customHeight="1" x14ac:dyDescent="0.3">
      <c r="A21" s="55" t="s">
        <v>88</v>
      </c>
      <c r="B21" s="61">
        <v>2</v>
      </c>
      <c r="C21" s="60">
        <v>0</v>
      </c>
      <c r="D21" s="30">
        <v>0</v>
      </c>
      <c r="E21" s="7">
        <v>0</v>
      </c>
      <c r="F21" s="7">
        <v>0</v>
      </c>
      <c r="G21" s="32">
        <v>0</v>
      </c>
      <c r="H21" s="30">
        <v>0</v>
      </c>
      <c r="I21" s="32">
        <v>0</v>
      </c>
      <c r="J21" s="30">
        <v>0</v>
      </c>
      <c r="K21" s="32">
        <v>0</v>
      </c>
      <c r="L21" s="34">
        <v>2</v>
      </c>
      <c r="M21" s="7">
        <v>0</v>
      </c>
      <c r="N21" s="7">
        <v>1</v>
      </c>
      <c r="O21" s="32">
        <v>1</v>
      </c>
    </row>
    <row r="22" spans="1:15" ht="21.75" customHeight="1" x14ac:dyDescent="0.3">
      <c r="A22" s="55" t="s">
        <v>89</v>
      </c>
      <c r="B22" s="61">
        <v>6</v>
      </c>
      <c r="C22" s="60">
        <v>6</v>
      </c>
      <c r="D22" s="30">
        <v>6</v>
      </c>
      <c r="E22" s="7">
        <v>1</v>
      </c>
      <c r="F22" s="7">
        <v>1</v>
      </c>
      <c r="G22" s="32">
        <v>4</v>
      </c>
      <c r="H22" s="30">
        <v>0</v>
      </c>
      <c r="I22" s="32">
        <v>0</v>
      </c>
      <c r="J22" s="30">
        <v>0</v>
      </c>
      <c r="K22" s="32">
        <v>0</v>
      </c>
      <c r="L22" s="34">
        <v>0</v>
      </c>
      <c r="M22" s="7">
        <v>0</v>
      </c>
      <c r="N22" s="7">
        <v>0</v>
      </c>
      <c r="O22" s="32">
        <v>0</v>
      </c>
    </row>
    <row r="23" spans="1:15" ht="21.75" customHeight="1" x14ac:dyDescent="0.3">
      <c r="A23" s="55" t="s">
        <v>8</v>
      </c>
      <c r="B23" s="61">
        <v>3</v>
      </c>
      <c r="C23" s="60">
        <v>2</v>
      </c>
      <c r="D23" s="30">
        <v>2</v>
      </c>
      <c r="E23" s="7">
        <v>0</v>
      </c>
      <c r="F23" s="7">
        <v>0</v>
      </c>
      <c r="G23" s="32">
        <v>2</v>
      </c>
      <c r="H23" s="30">
        <v>0</v>
      </c>
      <c r="I23" s="32">
        <v>0</v>
      </c>
      <c r="J23" s="30">
        <v>1</v>
      </c>
      <c r="K23" s="32">
        <v>1</v>
      </c>
      <c r="L23" s="34">
        <v>0</v>
      </c>
      <c r="M23" s="7">
        <v>0</v>
      </c>
      <c r="N23" s="7">
        <v>0</v>
      </c>
      <c r="O23" s="32">
        <v>0</v>
      </c>
    </row>
    <row r="24" spans="1:15" ht="21.75" customHeight="1" x14ac:dyDescent="0.3">
      <c r="A24" s="55" t="s">
        <v>90</v>
      </c>
      <c r="B24" s="61">
        <v>2</v>
      </c>
      <c r="C24" s="60">
        <v>2</v>
      </c>
      <c r="D24" s="30">
        <v>1</v>
      </c>
      <c r="E24" s="7">
        <v>0</v>
      </c>
      <c r="F24" s="7">
        <v>0</v>
      </c>
      <c r="G24" s="32">
        <v>1</v>
      </c>
      <c r="H24" s="30">
        <v>1</v>
      </c>
      <c r="I24" s="32">
        <v>1</v>
      </c>
      <c r="J24" s="30">
        <v>0</v>
      </c>
      <c r="K24" s="32">
        <v>0</v>
      </c>
      <c r="L24" s="34">
        <v>0</v>
      </c>
      <c r="M24" s="7">
        <v>0</v>
      </c>
      <c r="N24" s="7">
        <v>0</v>
      </c>
      <c r="O24" s="32">
        <v>0</v>
      </c>
    </row>
    <row r="25" spans="1:15" ht="21.75" customHeight="1" x14ac:dyDescent="0.3">
      <c r="A25" s="55" t="s">
        <v>48</v>
      </c>
      <c r="B25" s="61">
        <v>11</v>
      </c>
      <c r="C25" s="60">
        <v>10</v>
      </c>
      <c r="D25" s="30">
        <v>10</v>
      </c>
      <c r="E25" s="7">
        <v>2</v>
      </c>
      <c r="F25" s="7">
        <v>3</v>
      </c>
      <c r="G25" s="32">
        <v>5</v>
      </c>
      <c r="H25" s="30">
        <v>0</v>
      </c>
      <c r="I25" s="32">
        <v>0</v>
      </c>
      <c r="J25" s="30">
        <v>0</v>
      </c>
      <c r="K25" s="32">
        <v>0</v>
      </c>
      <c r="L25" s="34">
        <v>1</v>
      </c>
      <c r="M25" s="7">
        <v>0</v>
      </c>
      <c r="N25" s="7">
        <v>1</v>
      </c>
      <c r="O25" s="32">
        <v>0</v>
      </c>
    </row>
    <row r="26" spans="1:15" s="53" customFormat="1" ht="21.75" customHeight="1" x14ac:dyDescent="0.3">
      <c r="A26" s="55" t="s">
        <v>91</v>
      </c>
      <c r="B26" s="61">
        <v>3</v>
      </c>
      <c r="C26" s="60">
        <v>3</v>
      </c>
      <c r="D26" s="30">
        <v>2</v>
      </c>
      <c r="E26" s="7">
        <v>0</v>
      </c>
      <c r="F26" s="7">
        <v>1</v>
      </c>
      <c r="G26" s="32">
        <v>1</v>
      </c>
      <c r="H26" s="30">
        <v>1</v>
      </c>
      <c r="I26" s="32">
        <v>1</v>
      </c>
      <c r="J26" s="30">
        <v>0</v>
      </c>
      <c r="K26" s="32">
        <v>0</v>
      </c>
      <c r="L26" s="34">
        <v>0</v>
      </c>
      <c r="M26" s="7">
        <v>0</v>
      </c>
      <c r="N26" s="7">
        <v>0</v>
      </c>
      <c r="O26" s="32">
        <v>0</v>
      </c>
    </row>
    <row r="27" spans="1:15" s="53" customFormat="1" ht="21.75" customHeight="1" x14ac:dyDescent="0.3">
      <c r="A27" s="55" t="s">
        <v>92</v>
      </c>
      <c r="B27" s="61">
        <v>3</v>
      </c>
      <c r="C27" s="60">
        <v>3</v>
      </c>
      <c r="D27" s="30">
        <v>3</v>
      </c>
      <c r="E27" s="7">
        <v>0</v>
      </c>
      <c r="F27" s="7">
        <v>1</v>
      </c>
      <c r="G27" s="32">
        <v>2</v>
      </c>
      <c r="H27" s="30">
        <v>0</v>
      </c>
      <c r="I27" s="32">
        <v>0</v>
      </c>
      <c r="J27" s="30">
        <v>0</v>
      </c>
      <c r="K27" s="32">
        <v>0</v>
      </c>
      <c r="L27" s="34">
        <v>0</v>
      </c>
      <c r="M27" s="7">
        <v>0</v>
      </c>
      <c r="N27" s="7">
        <v>0</v>
      </c>
      <c r="O27" s="32">
        <v>0</v>
      </c>
    </row>
    <row r="28" spans="1:15" s="53" customFormat="1" ht="21.75" customHeight="1" x14ac:dyDescent="0.3">
      <c r="A28" s="55" t="s">
        <v>93</v>
      </c>
      <c r="B28" s="61">
        <v>7</v>
      </c>
      <c r="C28" s="60">
        <v>6</v>
      </c>
      <c r="D28" s="30">
        <v>5</v>
      </c>
      <c r="E28" s="7">
        <v>0</v>
      </c>
      <c r="F28" s="7">
        <v>0</v>
      </c>
      <c r="G28" s="32">
        <v>5</v>
      </c>
      <c r="H28" s="30">
        <v>1</v>
      </c>
      <c r="I28" s="32">
        <v>1</v>
      </c>
      <c r="J28" s="30">
        <v>0</v>
      </c>
      <c r="K28" s="32">
        <v>0</v>
      </c>
      <c r="L28" s="34">
        <v>1</v>
      </c>
      <c r="M28" s="7">
        <v>0</v>
      </c>
      <c r="N28" s="7">
        <v>1</v>
      </c>
      <c r="O28" s="32">
        <v>0</v>
      </c>
    </row>
    <row r="29" spans="1:15" s="53" customFormat="1" ht="21.75" customHeight="1" x14ac:dyDescent="0.3">
      <c r="A29" s="55" t="s">
        <v>94</v>
      </c>
      <c r="B29" s="61">
        <v>2</v>
      </c>
      <c r="C29" s="60">
        <v>1</v>
      </c>
      <c r="D29" s="30">
        <v>1</v>
      </c>
      <c r="E29" s="7">
        <v>0</v>
      </c>
      <c r="F29" s="7">
        <v>0</v>
      </c>
      <c r="G29" s="32">
        <v>1</v>
      </c>
      <c r="H29" s="30">
        <v>0</v>
      </c>
      <c r="I29" s="32">
        <v>0</v>
      </c>
      <c r="J29" s="30">
        <v>0</v>
      </c>
      <c r="K29" s="32">
        <v>0</v>
      </c>
      <c r="L29" s="34">
        <v>1</v>
      </c>
      <c r="M29" s="7">
        <v>0</v>
      </c>
      <c r="N29" s="7">
        <v>1</v>
      </c>
      <c r="O29" s="32">
        <v>0</v>
      </c>
    </row>
    <row r="30" spans="1:15" s="53" customFormat="1" ht="21.75" customHeight="1" x14ac:dyDescent="0.3">
      <c r="A30" s="55" t="s">
        <v>95</v>
      </c>
      <c r="B30" s="61">
        <v>1</v>
      </c>
      <c r="C30" s="60">
        <v>1</v>
      </c>
      <c r="D30" s="30">
        <v>1</v>
      </c>
      <c r="E30" s="7">
        <v>0</v>
      </c>
      <c r="F30" s="7">
        <v>0</v>
      </c>
      <c r="G30" s="32">
        <v>1</v>
      </c>
      <c r="H30" s="30">
        <v>0</v>
      </c>
      <c r="I30" s="32">
        <v>0</v>
      </c>
      <c r="J30" s="30">
        <v>0</v>
      </c>
      <c r="K30" s="32">
        <v>0</v>
      </c>
      <c r="L30" s="34">
        <v>0</v>
      </c>
      <c r="M30" s="7">
        <v>0</v>
      </c>
      <c r="N30" s="7">
        <v>0</v>
      </c>
      <c r="O30" s="32">
        <v>0</v>
      </c>
    </row>
    <row r="31" spans="1:15" s="53" customFormat="1" ht="21.75" customHeight="1" x14ac:dyDescent="0.3">
      <c r="A31" s="55" t="s">
        <v>96</v>
      </c>
      <c r="B31" s="61">
        <v>5</v>
      </c>
      <c r="C31" s="60">
        <v>5</v>
      </c>
      <c r="D31" s="30">
        <v>4</v>
      </c>
      <c r="E31" s="7">
        <v>0</v>
      </c>
      <c r="F31" s="7">
        <v>0</v>
      </c>
      <c r="G31" s="32">
        <v>4</v>
      </c>
      <c r="H31" s="30">
        <v>1</v>
      </c>
      <c r="I31" s="32">
        <v>1</v>
      </c>
      <c r="J31" s="30">
        <v>0</v>
      </c>
      <c r="K31" s="32">
        <v>0</v>
      </c>
      <c r="L31" s="34">
        <v>0</v>
      </c>
      <c r="M31" s="7">
        <v>0</v>
      </c>
      <c r="N31" s="7">
        <v>0</v>
      </c>
      <c r="O31" s="32">
        <v>0</v>
      </c>
    </row>
    <row r="32" spans="1:15" s="53" customFormat="1" ht="21.75" customHeight="1" x14ac:dyDescent="0.3">
      <c r="A32" s="55" t="s">
        <v>49</v>
      </c>
      <c r="B32" s="61">
        <v>2</v>
      </c>
      <c r="C32" s="60">
        <v>1</v>
      </c>
      <c r="D32" s="30">
        <v>1</v>
      </c>
      <c r="E32" s="7">
        <v>0</v>
      </c>
      <c r="F32" s="7">
        <v>1</v>
      </c>
      <c r="G32" s="32">
        <v>0</v>
      </c>
      <c r="H32" s="30">
        <v>0</v>
      </c>
      <c r="I32" s="32">
        <v>0</v>
      </c>
      <c r="J32" s="30">
        <v>0</v>
      </c>
      <c r="K32" s="32">
        <v>0</v>
      </c>
      <c r="L32" s="34">
        <v>1</v>
      </c>
      <c r="M32" s="7">
        <v>0</v>
      </c>
      <c r="N32" s="7">
        <v>1</v>
      </c>
      <c r="O32" s="32">
        <v>0</v>
      </c>
    </row>
    <row r="33" spans="1:17" s="53" customFormat="1" ht="21.75" customHeight="1" x14ac:dyDescent="0.25">
      <c r="A33" s="56" t="s">
        <v>97</v>
      </c>
      <c r="B33" s="61">
        <v>4</v>
      </c>
      <c r="C33" s="60">
        <v>3</v>
      </c>
      <c r="D33" s="30">
        <v>3</v>
      </c>
      <c r="E33" s="7">
        <v>0</v>
      </c>
      <c r="F33" s="7">
        <v>2</v>
      </c>
      <c r="G33" s="32">
        <v>1</v>
      </c>
      <c r="H33" s="30">
        <v>0</v>
      </c>
      <c r="I33" s="32">
        <v>0</v>
      </c>
      <c r="J33" s="30">
        <v>0</v>
      </c>
      <c r="K33" s="32">
        <v>0</v>
      </c>
      <c r="L33" s="34">
        <v>1</v>
      </c>
      <c r="M33" s="7">
        <v>0</v>
      </c>
      <c r="N33" s="7">
        <v>1</v>
      </c>
      <c r="O33" s="32">
        <v>0</v>
      </c>
    </row>
    <row r="34" spans="1:17" s="43" customFormat="1" ht="21.75" customHeight="1" x14ac:dyDescent="0.25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57"/>
      <c r="M34" s="46"/>
      <c r="N34" s="46"/>
      <c r="O34" s="46"/>
    </row>
    <row r="35" spans="1:17" s="43" customFormat="1" ht="21.75" customHeight="1" x14ac:dyDescent="0.25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57"/>
      <c r="M35" s="46"/>
      <c r="N35" s="46"/>
      <c r="O35" s="46"/>
    </row>
    <row r="36" spans="1:17" s="43" customFormat="1" ht="21.75" customHeight="1" x14ac:dyDescent="0.25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57"/>
      <c r="M36" s="46"/>
      <c r="N36" s="46"/>
      <c r="O36" s="46"/>
    </row>
    <row r="37" spans="1:17" ht="35.25" customHeight="1" x14ac:dyDescent="0.25">
      <c r="I37" s="79" t="s">
        <v>98</v>
      </c>
      <c r="J37" s="79"/>
      <c r="K37" s="74">
        <f>F4+I4+N4</f>
        <v>102</v>
      </c>
      <c r="N37" s="43"/>
      <c r="O37" s="43"/>
      <c r="P37" s="43"/>
      <c r="Q37" s="43"/>
    </row>
    <row r="38" spans="1:17" ht="46.5" customHeight="1" x14ac:dyDescent="0.35">
      <c r="A38" s="58" t="s">
        <v>40</v>
      </c>
      <c r="B38" s="54" t="s">
        <v>54</v>
      </c>
      <c r="C38" s="59"/>
      <c r="D38" s="59"/>
      <c r="I38" s="79" t="s">
        <v>99</v>
      </c>
      <c r="J38" s="79"/>
      <c r="K38" s="74">
        <f>G4+K4+O4</f>
        <v>187</v>
      </c>
    </row>
    <row r="39" spans="1:17" ht="42" customHeight="1" x14ac:dyDescent="0.35">
      <c r="A39" s="58" t="s">
        <v>41</v>
      </c>
      <c r="B39" s="54" t="s">
        <v>55</v>
      </c>
      <c r="C39" s="59"/>
      <c r="D39" s="59"/>
      <c r="I39" s="79" t="s">
        <v>100</v>
      </c>
      <c r="J39" s="79"/>
      <c r="K39" s="74">
        <f>E4+M4</f>
        <v>27</v>
      </c>
    </row>
    <row r="40" spans="1:17" ht="21.75" customHeight="1" x14ac:dyDescent="0.35">
      <c r="A40" s="58" t="s">
        <v>42</v>
      </c>
      <c r="B40" s="54" t="s">
        <v>56</v>
      </c>
      <c r="C40" s="59"/>
      <c r="D40" s="59"/>
    </row>
    <row r="41" spans="1:17" ht="21.75" customHeight="1" x14ac:dyDescent="0.35">
      <c r="A41" s="58" t="s">
        <v>43</v>
      </c>
      <c r="B41" s="54" t="s">
        <v>57</v>
      </c>
      <c r="C41" s="59"/>
      <c r="D41" s="59"/>
    </row>
    <row r="43" spans="1:17" ht="47.25" customHeight="1" x14ac:dyDescent="0.25">
      <c r="A43" s="8"/>
      <c r="B43" s="43"/>
      <c r="C43" s="44"/>
      <c r="D43" s="44"/>
      <c r="E43" s="44"/>
      <c r="F43" s="44"/>
      <c r="G43" s="44"/>
      <c r="H43" s="44"/>
      <c r="I43" s="44"/>
      <c r="J43" s="44"/>
    </row>
  </sheetData>
  <mergeCells count="8">
    <mergeCell ref="L2:O2"/>
    <mergeCell ref="B1:N1"/>
    <mergeCell ref="I39:J39"/>
    <mergeCell ref="I37:J37"/>
    <mergeCell ref="I38:J38"/>
    <mergeCell ref="D2:G2"/>
    <mergeCell ref="H2:I2"/>
    <mergeCell ref="J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Общие данные за 04.07</vt:lpstr>
      <vt:lpstr>Распределение тестовых баллов</vt:lpstr>
      <vt:lpstr>Сравнительный анализ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cp:lastPrinted>2024-07-15T01:04:02Z</cp:lastPrinted>
  <dcterms:created xsi:type="dcterms:W3CDTF">2024-07-14T23:48:05Z</dcterms:created>
  <dcterms:modified xsi:type="dcterms:W3CDTF">2024-07-30T01:41:49Z</dcterms:modified>
</cp:coreProperties>
</file>